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программы!$A$1:$L$366</definedName>
  </definedNames>
  <calcPr calcId="125725"/>
</workbook>
</file>

<file path=xl/calcChain.xml><?xml version="1.0" encoding="utf-8"?>
<calcChain xmlns="http://schemas.openxmlformats.org/spreadsheetml/2006/main">
  <c r="N305" i="1"/>
  <c r="O305"/>
  <c r="M305"/>
  <c r="L343"/>
  <c r="K343"/>
  <c r="J343"/>
  <c r="L184" l="1"/>
  <c r="K184"/>
  <c r="J184"/>
  <c r="L222"/>
  <c r="L221" s="1"/>
  <c r="L220" s="1"/>
  <c r="L219" s="1"/>
  <c r="K222"/>
  <c r="J222"/>
  <c r="J221" s="1"/>
  <c r="J220" s="1"/>
  <c r="J219" s="1"/>
  <c r="K221"/>
  <c r="K220" s="1"/>
  <c r="K219" s="1"/>
  <c r="L282" l="1"/>
  <c r="K282"/>
  <c r="J282"/>
  <c r="L293"/>
  <c r="K293"/>
  <c r="J293"/>
  <c r="L97"/>
  <c r="K97"/>
  <c r="J97"/>
  <c r="L269" l="1"/>
  <c r="L268" s="1"/>
  <c r="L267" s="1"/>
  <c r="K269"/>
  <c r="J269"/>
  <c r="J268" s="1"/>
  <c r="J267" s="1"/>
  <c r="K268"/>
  <c r="K267" s="1"/>
  <c r="L30"/>
  <c r="L29" s="1"/>
  <c r="L28" s="1"/>
  <c r="K30"/>
  <c r="K29" s="1"/>
  <c r="K28" s="1"/>
  <c r="J30"/>
  <c r="J29" s="1"/>
  <c r="J28" s="1"/>
  <c r="L341" l="1"/>
  <c r="L340" s="1"/>
  <c r="K341"/>
  <c r="K340" s="1"/>
  <c r="J341"/>
  <c r="J340" s="1"/>
  <c r="L82" l="1"/>
  <c r="L81" s="1"/>
  <c r="K82"/>
  <c r="K81" s="1"/>
  <c r="J82"/>
  <c r="J81" s="1"/>
  <c r="L228" l="1"/>
  <c r="L227" s="1"/>
  <c r="L226" s="1"/>
  <c r="L225" s="1"/>
  <c r="L224" s="1"/>
  <c r="K228"/>
  <c r="K227" s="1"/>
  <c r="K226" s="1"/>
  <c r="K225" s="1"/>
  <c r="K224" s="1"/>
  <c r="J228"/>
  <c r="L163"/>
  <c r="K163"/>
  <c r="L162"/>
  <c r="K162"/>
  <c r="L161"/>
  <c r="K161"/>
  <c r="L160"/>
  <c r="K160"/>
  <c r="L133"/>
  <c r="L132" s="1"/>
  <c r="L131" s="1"/>
  <c r="L130" s="1"/>
  <c r="K133"/>
  <c r="K132" s="1"/>
  <c r="K131" s="1"/>
  <c r="K130" s="1"/>
  <c r="J133"/>
  <c r="J132" s="1"/>
  <c r="J131" s="1"/>
  <c r="J130" s="1"/>
  <c r="L355"/>
  <c r="K355"/>
  <c r="L353"/>
  <c r="K353"/>
  <c r="L351"/>
  <c r="K351"/>
  <c r="L349"/>
  <c r="L348" s="1"/>
  <c r="K349"/>
  <c r="L347"/>
  <c r="L346" s="1"/>
  <c r="L345" s="1"/>
  <c r="L336"/>
  <c r="K336"/>
  <c r="L333"/>
  <c r="K333"/>
  <c r="L332"/>
  <c r="K332"/>
  <c r="L331"/>
  <c r="K331"/>
  <c r="L330"/>
  <c r="K330"/>
  <c r="L328"/>
  <c r="K328"/>
  <c r="L327"/>
  <c r="K327"/>
  <c r="L322"/>
  <c r="L321" s="1"/>
  <c r="L320" s="1"/>
  <c r="L319" s="1"/>
  <c r="K322"/>
  <c r="K321" s="1"/>
  <c r="K320" s="1"/>
  <c r="K319" s="1"/>
  <c r="L317"/>
  <c r="K317"/>
  <c r="L315"/>
  <c r="K315"/>
  <c r="L312"/>
  <c r="L311" s="1"/>
  <c r="L310" s="1"/>
  <c r="L309" s="1"/>
  <c r="K312"/>
  <c r="K311" s="1"/>
  <c r="K310" s="1"/>
  <c r="K309" s="1"/>
  <c r="L307"/>
  <c r="K307"/>
  <c r="K306" s="1"/>
  <c r="K305" s="1"/>
  <c r="L306"/>
  <c r="L305"/>
  <c r="L292"/>
  <c r="L291" s="1"/>
  <c r="L290" s="1"/>
  <c r="K292"/>
  <c r="K291" s="1"/>
  <c r="L281"/>
  <c r="K281"/>
  <c r="K280" s="1"/>
  <c r="K279" s="1"/>
  <c r="L280"/>
  <c r="L279" s="1"/>
  <c r="L276"/>
  <c r="K276"/>
  <c r="L275"/>
  <c r="K275"/>
  <c r="L274"/>
  <c r="L273" s="1"/>
  <c r="L272" s="1"/>
  <c r="K274"/>
  <c r="K273" s="1"/>
  <c r="K272" s="1"/>
  <c r="L179"/>
  <c r="K179"/>
  <c r="L178"/>
  <c r="L177" s="1"/>
  <c r="L176" s="1"/>
  <c r="K178"/>
  <c r="K177" s="1"/>
  <c r="K176" s="1"/>
  <c r="L168"/>
  <c r="K168"/>
  <c r="K167" s="1"/>
  <c r="K166" s="1"/>
  <c r="K165" s="1"/>
  <c r="L167"/>
  <c r="L166" s="1"/>
  <c r="L165" s="1"/>
  <c r="L91"/>
  <c r="K91"/>
  <c r="L90"/>
  <c r="K90"/>
  <c r="L89"/>
  <c r="K89"/>
  <c r="L68"/>
  <c r="L67" s="1"/>
  <c r="L66" s="1"/>
  <c r="K68"/>
  <c r="K67" s="1"/>
  <c r="K66" s="1"/>
  <c r="L265"/>
  <c r="L264" s="1"/>
  <c r="L263" s="1"/>
  <c r="L262" s="1"/>
  <c r="K265"/>
  <c r="K264" s="1"/>
  <c r="K263" s="1"/>
  <c r="K262" s="1"/>
  <c r="L260"/>
  <c r="L259" s="1"/>
  <c r="L258" s="1"/>
  <c r="K260"/>
  <c r="K259" s="1"/>
  <c r="K258" s="1"/>
  <c r="L257"/>
  <c r="K257"/>
  <c r="L254"/>
  <c r="K254"/>
  <c r="L253"/>
  <c r="L252" s="1"/>
  <c r="K253"/>
  <c r="K252" s="1"/>
  <c r="L251"/>
  <c r="K251"/>
  <c r="L248"/>
  <c r="K248"/>
  <c r="K247" s="1"/>
  <c r="K246" s="1"/>
  <c r="K245" s="1"/>
  <c r="K244" s="1"/>
  <c r="L247"/>
  <c r="L246" s="1"/>
  <c r="L245" s="1"/>
  <c r="L244" s="1"/>
  <c r="L240"/>
  <c r="L239" s="1"/>
  <c r="L238" s="1"/>
  <c r="K240"/>
  <c r="K239" s="1"/>
  <c r="K238" s="1"/>
  <c r="L234"/>
  <c r="K234"/>
  <c r="K233" s="1"/>
  <c r="K232" s="1"/>
  <c r="L233"/>
  <c r="L232" s="1"/>
  <c r="L217"/>
  <c r="L216" s="1"/>
  <c r="L215" s="1"/>
  <c r="L214" s="1"/>
  <c r="L213" s="1"/>
  <c r="K217"/>
  <c r="K216" s="1"/>
  <c r="K215" s="1"/>
  <c r="K214" s="1"/>
  <c r="K213" s="1"/>
  <c r="L211"/>
  <c r="L210" s="1"/>
  <c r="L209" s="1"/>
  <c r="L208" s="1"/>
  <c r="L207" s="1"/>
  <c r="K211"/>
  <c r="K210" s="1"/>
  <c r="K209" s="1"/>
  <c r="K208" s="1"/>
  <c r="K207" s="1"/>
  <c r="L205"/>
  <c r="L203" s="1"/>
  <c r="L202" s="1"/>
  <c r="K205"/>
  <c r="K203" s="1"/>
  <c r="K202" s="1"/>
  <c r="L200"/>
  <c r="L199" s="1"/>
  <c r="L198" s="1"/>
  <c r="L197" s="1"/>
  <c r="K200"/>
  <c r="K199" s="1"/>
  <c r="K198" s="1"/>
  <c r="K197" s="1"/>
  <c r="L193"/>
  <c r="L192" s="1"/>
  <c r="L191" s="1"/>
  <c r="L190" s="1"/>
  <c r="K193"/>
  <c r="K192" s="1"/>
  <c r="K191" s="1"/>
  <c r="K190" s="1"/>
  <c r="L183"/>
  <c r="L182" s="1"/>
  <c r="L181" s="1"/>
  <c r="K183"/>
  <c r="K182" s="1"/>
  <c r="K181" s="1"/>
  <c r="L174"/>
  <c r="L173" s="1"/>
  <c r="L172" s="1"/>
  <c r="K174"/>
  <c r="K173" s="1"/>
  <c r="K172" s="1"/>
  <c r="L171"/>
  <c r="L170" s="1"/>
  <c r="K171"/>
  <c r="L158"/>
  <c r="L157" s="1"/>
  <c r="L156" s="1"/>
  <c r="K158"/>
  <c r="K157"/>
  <c r="K156" s="1"/>
  <c r="L154"/>
  <c r="K154"/>
  <c r="L152"/>
  <c r="K152"/>
  <c r="L150"/>
  <c r="K150"/>
  <c r="K149" s="1"/>
  <c r="K148" s="1"/>
  <c r="L145"/>
  <c r="L144" s="1"/>
  <c r="L143" s="1"/>
  <c r="L142" s="1"/>
  <c r="K145"/>
  <c r="K144" s="1"/>
  <c r="K143" s="1"/>
  <c r="K142" s="1"/>
  <c r="L139"/>
  <c r="L138" s="1"/>
  <c r="L137" s="1"/>
  <c r="L136" s="1"/>
  <c r="L135" s="1"/>
  <c r="K139"/>
  <c r="K138" s="1"/>
  <c r="K137" s="1"/>
  <c r="K136" s="1"/>
  <c r="K135" s="1"/>
  <c r="L128"/>
  <c r="K128"/>
  <c r="K127" s="1"/>
  <c r="K126" s="1"/>
  <c r="L127"/>
  <c r="L126" s="1"/>
  <c r="L124"/>
  <c r="L123" s="1"/>
  <c r="K124"/>
  <c r="K123" s="1"/>
  <c r="L118"/>
  <c r="L117" s="1"/>
  <c r="K118"/>
  <c r="K117" s="1"/>
  <c r="L112"/>
  <c r="L111" s="1"/>
  <c r="K112"/>
  <c r="K111" s="1"/>
  <c r="L104"/>
  <c r="L103" s="1"/>
  <c r="L102" s="1"/>
  <c r="L101" s="1"/>
  <c r="L100" s="1"/>
  <c r="K104"/>
  <c r="K103" s="1"/>
  <c r="K102" s="1"/>
  <c r="K101" s="1"/>
  <c r="K100" s="1"/>
  <c r="L96"/>
  <c r="L95" s="1"/>
  <c r="L94" s="1"/>
  <c r="K96"/>
  <c r="K95" s="1"/>
  <c r="K94" s="1"/>
  <c r="L87"/>
  <c r="L86" s="1"/>
  <c r="K87"/>
  <c r="K86" s="1"/>
  <c r="K80"/>
  <c r="K79" s="1"/>
  <c r="L77"/>
  <c r="L76" s="1"/>
  <c r="L75" s="1"/>
  <c r="L74" s="1"/>
  <c r="K77"/>
  <c r="K76" s="1"/>
  <c r="K75" s="1"/>
  <c r="K74" s="1"/>
  <c r="L72"/>
  <c r="L71" s="1"/>
  <c r="L70" s="1"/>
  <c r="K72"/>
  <c r="K71" s="1"/>
  <c r="K70" s="1"/>
  <c r="L62"/>
  <c r="K62"/>
  <c r="L60"/>
  <c r="K60"/>
  <c r="L57"/>
  <c r="L56" s="1"/>
  <c r="K57"/>
  <c r="L49"/>
  <c r="L48" s="1"/>
  <c r="K49"/>
  <c r="K48" s="1"/>
  <c r="L39"/>
  <c r="L38" s="1"/>
  <c r="K39"/>
  <c r="K38" s="1"/>
  <c r="L35"/>
  <c r="L34" s="1"/>
  <c r="L33" s="1"/>
  <c r="K35"/>
  <c r="K34" s="1"/>
  <c r="K33" s="1"/>
  <c r="L24"/>
  <c r="L23" s="1"/>
  <c r="K24"/>
  <c r="K23" s="1"/>
  <c r="L21"/>
  <c r="L20" s="1"/>
  <c r="K21"/>
  <c r="K20" s="1"/>
  <c r="L17"/>
  <c r="L16" s="1"/>
  <c r="K17"/>
  <c r="K16" s="1"/>
  <c r="L362"/>
  <c r="L361" s="1"/>
  <c r="L360" s="1"/>
  <c r="L359" s="1"/>
  <c r="L358" s="1"/>
  <c r="L357" s="1"/>
  <c r="K362"/>
  <c r="K361" s="1"/>
  <c r="K360" s="1"/>
  <c r="K359" s="1"/>
  <c r="K358" s="1"/>
  <c r="K357" s="1"/>
  <c r="L12"/>
  <c r="L11" s="1"/>
  <c r="L10" s="1"/>
  <c r="L9" s="1"/>
  <c r="K12"/>
  <c r="K11" s="1"/>
  <c r="K10" s="1"/>
  <c r="K9" s="1"/>
  <c r="J96"/>
  <c r="J95" s="1"/>
  <c r="J94" s="1"/>
  <c r="J112"/>
  <c r="J111" s="1"/>
  <c r="J234"/>
  <c r="J233" s="1"/>
  <c r="J232" s="1"/>
  <c r="J312"/>
  <c r="J77"/>
  <c r="J76" s="1"/>
  <c r="J75" s="1"/>
  <c r="J74" s="1"/>
  <c r="J158"/>
  <c r="J157" s="1"/>
  <c r="J156" s="1"/>
  <c r="J183"/>
  <c r="J182" s="1"/>
  <c r="J181" s="1"/>
  <c r="J240"/>
  <c r="J239" s="1"/>
  <c r="J238" s="1"/>
  <c r="J322"/>
  <c r="J321" s="1"/>
  <c r="J292"/>
  <c r="J291" s="1"/>
  <c r="J72"/>
  <c r="J71" s="1"/>
  <c r="J70" s="1"/>
  <c r="J227"/>
  <c r="J226" s="1"/>
  <c r="J225" s="1"/>
  <c r="J224" s="1"/>
  <c r="J205"/>
  <c r="J203" s="1"/>
  <c r="J202" s="1"/>
  <c r="J163"/>
  <c r="J162" s="1"/>
  <c r="J161" s="1"/>
  <c r="J160" s="1"/>
  <c r="J118"/>
  <c r="J117" s="1"/>
  <c r="J353"/>
  <c r="J281"/>
  <c r="J280" s="1"/>
  <c r="J279" s="1"/>
  <c r="J307"/>
  <c r="J306" s="1"/>
  <c r="J305" s="1"/>
  <c r="J315"/>
  <c r="J317"/>
  <c r="J328"/>
  <c r="J327" s="1"/>
  <c r="J333"/>
  <c r="J336"/>
  <c r="J87"/>
  <c r="J86" s="1"/>
  <c r="J57"/>
  <c r="J56" s="1"/>
  <c r="J60"/>
  <c r="J62"/>
  <c r="J35"/>
  <c r="J34" s="1"/>
  <c r="J33" s="1"/>
  <c r="J12"/>
  <c r="J11" s="1"/>
  <c r="J10" s="1"/>
  <c r="J9" s="1"/>
  <c r="J362"/>
  <c r="J361" s="1"/>
  <c r="J360" s="1"/>
  <c r="J359" s="1"/>
  <c r="J358" s="1"/>
  <c r="J357" s="1"/>
  <c r="J17"/>
  <c r="J16" s="1"/>
  <c r="J21"/>
  <c r="J20" s="1"/>
  <c r="J24"/>
  <c r="J23" s="1"/>
  <c r="J39"/>
  <c r="J38" s="1"/>
  <c r="J49"/>
  <c r="J48" s="1"/>
  <c r="J124"/>
  <c r="J123" s="1"/>
  <c r="J128"/>
  <c r="J127" s="1"/>
  <c r="J126" s="1"/>
  <c r="J349"/>
  <c r="J351"/>
  <c r="J355"/>
  <c r="J145"/>
  <c r="J144" s="1"/>
  <c r="J143" s="1"/>
  <c r="J142" s="1"/>
  <c r="J150"/>
  <c r="J152"/>
  <c r="J154"/>
  <c r="J104"/>
  <c r="J103" s="1"/>
  <c r="J102" s="1"/>
  <c r="J101" s="1"/>
  <c r="J100" s="1"/>
  <c r="J217"/>
  <c r="J216" s="1"/>
  <c r="J215" s="1"/>
  <c r="J214" s="1"/>
  <c r="J213" s="1"/>
  <c r="J211"/>
  <c r="J210" s="1"/>
  <c r="J209" s="1"/>
  <c r="J208" s="1"/>
  <c r="J207" s="1"/>
  <c r="J276"/>
  <c r="J275" s="1"/>
  <c r="J274" s="1"/>
  <c r="J273" s="1"/>
  <c r="J272" s="1"/>
  <c r="J265"/>
  <c r="J264" s="1"/>
  <c r="J263" s="1"/>
  <c r="J262" s="1"/>
  <c r="J179"/>
  <c r="J178" s="1"/>
  <c r="J177" s="1"/>
  <c r="J176" s="1"/>
  <c r="J168"/>
  <c r="J167" s="1"/>
  <c r="J166" s="1"/>
  <c r="J165" s="1"/>
  <c r="J91"/>
  <c r="J90" s="1"/>
  <c r="J89" s="1"/>
  <c r="J68"/>
  <c r="J67" s="1"/>
  <c r="J66" s="1"/>
  <c r="J200"/>
  <c r="J199" s="1"/>
  <c r="J198" s="1"/>
  <c r="J197" s="1"/>
  <c r="J248"/>
  <c r="J247" s="1"/>
  <c r="J246" s="1"/>
  <c r="J245" s="1"/>
  <c r="J244" s="1"/>
  <c r="J254"/>
  <c r="J253" s="1"/>
  <c r="J252" s="1"/>
  <c r="J260"/>
  <c r="J259" s="1"/>
  <c r="J258" s="1"/>
  <c r="J193"/>
  <c r="J192" s="1"/>
  <c r="J191" s="1"/>
  <c r="J190" s="1"/>
  <c r="J174"/>
  <c r="J173" s="1"/>
  <c r="J172" s="1"/>
  <c r="J139"/>
  <c r="J138" s="1"/>
  <c r="J137" s="1"/>
  <c r="J136" s="1"/>
  <c r="J135" s="1"/>
  <c r="J257"/>
  <c r="J251"/>
  <c r="J171"/>
  <c r="K290" l="1"/>
  <c r="L59"/>
  <c r="L149"/>
  <c r="L148" s="1"/>
  <c r="K170"/>
  <c r="L204"/>
  <c r="J170"/>
  <c r="J65"/>
  <c r="K110"/>
  <c r="K109" s="1"/>
  <c r="K108" s="1"/>
  <c r="L65"/>
  <c r="K65"/>
  <c r="K59"/>
  <c r="J110"/>
  <c r="J109" s="1"/>
  <c r="J108" s="1"/>
  <c r="L110"/>
  <c r="L109" s="1"/>
  <c r="L108" s="1"/>
  <c r="J348"/>
  <c r="J347" s="1"/>
  <c r="J346" s="1"/>
  <c r="J345" s="1"/>
  <c r="K348"/>
  <c r="K347" s="1"/>
  <c r="K346" s="1"/>
  <c r="K345" s="1"/>
  <c r="L55"/>
  <c r="L54" s="1"/>
  <c r="L53" s="1"/>
  <c r="K231"/>
  <c r="K230" s="1"/>
  <c r="L231"/>
  <c r="L230" s="1"/>
  <c r="L147"/>
  <c r="L141" s="1"/>
  <c r="K147"/>
  <c r="K141" s="1"/>
  <c r="K15"/>
  <c r="K14" s="1"/>
  <c r="L15"/>
  <c r="L14" s="1"/>
  <c r="J149"/>
  <c r="J148" s="1"/>
  <c r="J147" s="1"/>
  <c r="J141" s="1"/>
  <c r="K37"/>
  <c r="K32" s="1"/>
  <c r="K93"/>
  <c r="K56"/>
  <c r="K55" s="1"/>
  <c r="K54" s="1"/>
  <c r="K53" s="1"/>
  <c r="J311"/>
  <c r="J310" s="1"/>
  <c r="J309" s="1"/>
  <c r="J250"/>
  <c r="J231"/>
  <c r="J230" s="1"/>
  <c r="J37"/>
  <c r="J32" s="1"/>
  <c r="J332"/>
  <c r="J331" s="1"/>
  <c r="L37"/>
  <c r="L32" s="1"/>
  <c r="K250"/>
  <c r="L250"/>
  <c r="J290"/>
  <c r="J85"/>
  <c r="J84" s="1"/>
  <c r="J15"/>
  <c r="J14" s="1"/>
  <c r="J59"/>
  <c r="J55" s="1"/>
  <c r="J54" s="1"/>
  <c r="J53" s="1"/>
  <c r="J80"/>
  <c r="J79" s="1"/>
  <c r="J320"/>
  <c r="J319" s="1"/>
  <c r="L93"/>
  <c r="L189"/>
  <c r="L278"/>
  <c r="L271" s="1"/>
  <c r="J93"/>
  <c r="L80"/>
  <c r="L79" s="1"/>
  <c r="K278"/>
  <c r="K204"/>
  <c r="K189"/>
  <c r="J189"/>
  <c r="J204"/>
  <c r="L85"/>
  <c r="L84" s="1"/>
  <c r="K85"/>
  <c r="K84" s="1"/>
  <c r="L8" l="1"/>
  <c r="J8"/>
  <c r="K8"/>
  <c r="K64"/>
  <c r="L64"/>
  <c r="L7"/>
  <c r="K7"/>
  <c r="K271"/>
  <c r="K188"/>
  <c r="J188"/>
  <c r="L188"/>
  <c r="J64"/>
  <c r="J330"/>
  <c r="J278" s="1"/>
  <c r="J271" s="1"/>
  <c r="L6" l="1"/>
  <c r="K6"/>
  <c r="J7"/>
  <c r="J6" s="1"/>
</calcChain>
</file>

<file path=xl/sharedStrings.xml><?xml version="1.0" encoding="utf-8"?>
<sst xmlns="http://schemas.openxmlformats.org/spreadsheetml/2006/main" count="2311" uniqueCount="359">
  <si>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</si>
  <si>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</si>
  <si>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</si>
  <si>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</si>
  <si>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</si>
  <si>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</si>
  <si>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</si>
  <si>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</si>
  <si>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</si>
  <si>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</si>
  <si>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</si>
  <si>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</si>
  <si>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</si>
  <si>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</si>
  <si>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78200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</si>
  <si>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</si>
  <si>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</si>
  <si>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</si>
  <si>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</si>
  <si>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</si>
  <si>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</si>
  <si>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</si>
  <si>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</si>
  <si>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</si>
  <si>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</si>
  <si>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</si>
  <si>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</si>
  <si>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</si>
  <si>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</si>
  <si>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</si>
  <si>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</si>
  <si>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</si>
  <si>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</si>
  <si>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</si>
  <si>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</si>
  <si>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</si>
  <si>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</si>
  <si>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</si>
  <si>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</si>
  <si>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</si>
  <si>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</si>
  <si>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</si>
  <si>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</si>
  <si>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</si>
  <si>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</si>
  <si>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</si>
  <si>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</si>
  <si>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</si>
  <si>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</si>
  <si>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</si>
  <si>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</si>
  <si>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</si>
  <si>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</si>
  <si>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</si>
  <si>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</si>
  <si>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</si>
  <si>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</si>
  <si>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</si>
  <si>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</si>
  <si>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</si>
  <si>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</si>
  <si>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</si>
  <si>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</si>
  <si>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</si>
  <si>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</si>
  <si>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</si>
  <si>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</si>
  <si>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</si>
  <si>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</si>
  <si>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</si>
  <si>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</si>
  <si>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</si>
  <si>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</si>
  <si>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</si>
  <si>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</si>
  <si>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</si>
  <si>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</si>
  <si>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</si>
  <si>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</si>
  <si>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</si>
  <si>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</si>
  <si>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</si>
  <si>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</si>
  <si>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</si>
  <si>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</si>
  <si>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</si>
  <si>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</si>
  <si>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</si>
  <si>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</si>
  <si>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</si>
  <si>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</si>
  <si>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</si>
  <si>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</si>
  <si>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</si>
  <si>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</si>
  <si>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</si>
  <si>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</si>
  <si>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</si>
  <si>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</si>
  <si>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</si>
  <si>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</si>
  <si>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</si>
  <si>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</si>
  <si>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</si>
  <si>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</si>
  <si>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</si>
  <si>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</si>
  <si>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</si>
  <si>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</si>
  <si>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</si>
  <si>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</si>
  <si>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</si>
  <si>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</si>
  <si>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</si>
  <si>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</si>
  <si>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</si>
  <si>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</si>
  <si>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</si>
  <si>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</si>
  <si>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</si>
  <si>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</si>
  <si>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</si>
  <si>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</si>
  <si>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</si>
  <si>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</si>
  <si>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</si>
  <si>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</si>
  <si>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</si>
  <si>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</si>
  <si>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</si>
  <si>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</si>
  <si>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</si>
  <si>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</si>
  <si>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</si>
  <si>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</si>
  <si>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</si>
  <si>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</si>
  <si>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</si>
  <si>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</si>
  <si>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</si>
  <si>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</si>
  <si>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</si>
  <si>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</si>
  <si>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</si>
  <si>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</si>
  <si>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</si>
  <si>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</si>
  <si>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</si>
  <si>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</si>
  <si>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</si>
  <si>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</si>
  <si>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</si>
  <si>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</si>
  <si>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</si>
  <si>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</si>
  <si>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</si>
  <si>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</si>
  <si>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</si>
  <si>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</si>
  <si>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</si>
  <si>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</si>
  <si>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</si>
  <si>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</si>
  <si>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</si>
  <si>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</si>
  <si>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</si>
  <si>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</si>
  <si>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</si>
  <si>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</si>
  <si>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</si>
  <si>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</si>
  <si>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</si>
  <si>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</si>
  <si>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</si>
  <si>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</si>
  <si>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</si>
  <si>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</si>
  <si>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</si>
  <si>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</si>
  <si>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</si>
  <si>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</si>
  <si>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</si>
  <si>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</si>
  <si>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</si>
  <si>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</si>
  <si>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</si>
  <si>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</si>
  <si>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</si>
  <si>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</si>
  <si>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</si>
  <si>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</si>
  <si>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</si>
  <si>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</si>
  <si>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</si>
  <si>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</si>
  <si>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</si>
  <si>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</si>
  <si>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</si>
  <si>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</si>
  <si>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</si>
  <si>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</si>
  <si>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</si>
  <si>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</si>
  <si>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</si>
  <si>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</si>
  <si>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</si>
  <si>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</si>
  <si>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</si>
  <si>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</si>
  <si>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</si>
  <si>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</si>
  <si>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</si>
  <si>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</si>
  <si>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</si>
  <si>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</si>
  <si>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</si>
  <si>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</si>
  <si>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</si>
  <si>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</si>
  <si>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</si>
  <si>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</si>
  <si>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</si>
  <si>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</si>
  <si>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</si>
  <si>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</si>
  <si>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</si>
  <si>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</si>
  <si>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</si>
  <si>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</si>
  <si>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</si>
  <si>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</si>
  <si>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</si>
  <si>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</si>
  <si>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</si>
  <si>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</si>
  <si>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</si>
  <si>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</si>
  <si>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</si>
  <si>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</si>
  <si>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</si>
  <si>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</si>
  <si>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</si>
  <si>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</si>
  <si>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</si>
  <si>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</si>
  <si>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</si>
  <si>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</si>
  <si>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</si>
  <si>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</si>
  <si>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</si>
  <si>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</si>
  <si>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</si>
  <si>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</si>
  <si>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</si>
  <si>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</si>
  <si>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</si>
  <si>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</si>
  <si>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</si>
  <si>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</si>
  <si>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</si>
  <si>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</si>
  <si>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</si>
  <si>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</si>
  <si>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</si>
  <si>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</si>
  <si>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</si>
  <si>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</si>
  <si>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</si>
  <si>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</si>
  <si>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</si>
  <si>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</si>
  <si>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</si>
  <si>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</si>
  <si>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</si>
  <si>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</si>
  <si>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</si>
  <si>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</si>
  <si>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</si>
  <si>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</si>
  <si>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</si>
  <si>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</si>
  <si>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81300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</si>
  <si>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</si>
  <si>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</si>
  <si>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</si>
  <si>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</si>
  <si>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</si>
  <si>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</si>
  <si>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</si>
  <si>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</si>
  <si>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</si>
  <si>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</si>
  <si>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</si>
  <si>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</si>
  <si>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</si>
  <si>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</si>
  <si>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</si>
  <si>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</si>
  <si>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</si>
  <si>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Транспорт</t>
  </si>
  <si>
    <t>Другие вопросы в области культуры , кинематографии</t>
  </si>
  <si>
    <t>L0200</t>
  </si>
  <si>
    <t>L0180</t>
  </si>
  <si>
    <t>S8130</t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</si>
  <si>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(cофинансирование)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</si>
  <si>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Субсидии для организации отдыха и оздоровления детей и молодежи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</si>
  <si>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S8320</t>
  </si>
  <si>
    <r>
      <rPr>
        <b/>
        <sz val="12"/>
        <color theme="1"/>
        <rFont val="Times New Roman"/>
        <family val="1"/>
        <charset val="204"/>
      </rPr>
      <t>Субсидии на оздоровление детей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</si>
  <si>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S8410</t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</si>
  <si>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</si>
  <si>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</si>
  <si>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(софинансирование) 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</si>
  <si>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(федеральные)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</si>
  <si>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 xml:space="preserve">Социальное обеспечение и иные выплаты населению </t>
    </r>
    <r>
      <rPr>
        <b/>
        <sz val="12"/>
        <color theme="1"/>
        <rFont val="Times New Roman"/>
        <family val="1"/>
        <charset val="204"/>
      </rPr>
      <t>(областные)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</si>
  <si>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</si>
  <si>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(областные)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</si>
  <si>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</si>
  <si>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L5190</t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</si>
  <si>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(областные)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</si>
  <si>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71630</t>
  </si>
  <si>
    <r>
      <rPr>
        <b/>
        <sz val="12"/>
        <color theme="1"/>
        <rFont val="Times New Roman"/>
        <family val="1"/>
        <charset val="204"/>
      </rPr>
      <t xml:space="preserve">Субсидии на материально техническое оснащение муниципальных образовательных организаций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</si>
  <si>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Ведомственная структура расходов бюджета Лискинского муниципального района на 2018 и плановый период 2019 и 2020 годов </t>
  </si>
  <si>
    <t>2018 год</t>
  </si>
  <si>
    <t>2019 год</t>
  </si>
  <si>
    <t>2020 год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</si>
  <si>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</si>
  <si>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</si>
  <si>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</si>
  <si>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</si>
  <si>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</si>
  <si>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</si>
  <si>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</si>
  <si>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</si>
  <si>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</si>
  <si>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</si>
  <si>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</si>
  <si>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</si>
  <si>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«Финансовое обеспечение выполнения полномочий в сфере культуры»</t>
  </si>
  <si>
    <t>85190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</si>
  <si>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</t>
    </r>
    <r>
      <rPr>
        <sz val="12"/>
        <rFont val="Times New Roman"/>
        <family val="1"/>
        <charset val="204"/>
      </rPr>
      <t>Межбюджетные трасферты</t>
    </r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</si>
  <si>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</si>
  <si>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</si>
  <si>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</si>
  <si>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</si>
  <si>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</si>
  <si>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</si>
  <si>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</si>
  <si>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</si>
  <si>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«Финансовое обеспечение выполнения других обязательств муниципалитета структурными подразделениями администраций муниципальных образований, расходы которых не учтены в других подпрограммах муниципальной программы»</t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</si>
  <si>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</si>
  <si>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</si>
  <si>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</si>
  <si>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</si>
  <si>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</si>
  <si>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</si>
  <si>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</si>
  <si>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t>Приложение № 4
к решению  Совета народных депутатов 
Лискинского муниципального района Воронежской области 
от_____________________2018г. № ____
"Приложение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</t>
  </si>
  <si>
    <t>L4950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</si>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</sst>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64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C0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i/>
      <sz val="13"/>
      <color rgb="FF800080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rgb="FF660033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6600CC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  <font>
      <sz val="12"/>
      <color rgb="FF800080"/>
      <name val="Times New Roman"/>
      <family val="1"/>
      <charset val="204"/>
    </font>
    <font>
      <b/>
      <sz val="12"/>
      <color rgb="FF7030A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65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21" fillId="0" borderId="0" xfId="0" applyFont="1"/>
    <xf numFmtId="0" fontId="13" fillId="0" borderId="0" xfId="0" applyFont="1" applyAlignment="1">
      <alignment horizontal="center" vertical="center"/>
    </xf>
    <xf numFmtId="49" fontId="19" fillId="0" borderId="9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30" fillId="0" borderId="1" xfId="0" applyFont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2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3" fillId="0" borderId="0" xfId="0" applyFont="1"/>
    <xf numFmtId="49" fontId="20" fillId="0" borderId="9" xfId="0" applyNumberFormat="1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49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8" fillId="0" borderId="0" xfId="0" applyFont="1" applyAlignment="1">
      <alignment horizontal="right"/>
    </xf>
    <xf numFmtId="0" fontId="10" fillId="0" borderId="0" xfId="0" applyFont="1"/>
    <xf numFmtId="0" fontId="27" fillId="2" borderId="5" xfId="0" applyFont="1" applyFill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0" fillId="0" borderId="0" xfId="0" applyFont="1"/>
    <xf numFmtId="0" fontId="35" fillId="0" borderId="0" xfId="0" applyFont="1"/>
    <xf numFmtId="0" fontId="28" fillId="0" borderId="0" xfId="0" applyFont="1" applyAlignment="1">
      <alignment vertical="center"/>
    </xf>
    <xf numFmtId="0" fontId="34" fillId="0" borderId="0" xfId="0" applyFont="1"/>
    <xf numFmtId="0" fontId="1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2" fillId="2" borderId="5" xfId="0" applyNumberFormat="1" applyFont="1" applyFill="1" applyBorder="1" applyAlignment="1">
      <alignment horizontal="center" vertical="center" wrapText="1"/>
    </xf>
    <xf numFmtId="0" fontId="32" fillId="0" borderId="0" xfId="0" applyFont="1"/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44" fillId="0" borderId="0" xfId="0" applyFont="1"/>
    <xf numFmtId="0" fontId="22" fillId="0" borderId="5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43" fillId="0" borderId="3" xfId="0" applyNumberFormat="1" applyFont="1" applyBorder="1" applyAlignment="1">
      <alignment horizontal="center" vertical="center"/>
    </xf>
    <xf numFmtId="49" fontId="43" fillId="0" borderId="10" xfId="0" applyNumberFormat="1" applyFont="1" applyBorder="1" applyAlignment="1">
      <alignment horizontal="center" vertical="center"/>
    </xf>
    <xf numFmtId="49" fontId="43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0" fontId="46" fillId="0" borderId="0" xfId="0" applyFont="1"/>
    <xf numFmtId="0" fontId="26" fillId="0" borderId="0" xfId="0" applyFont="1" applyAlignment="1">
      <alignment horizontal="center" vertical="center"/>
    </xf>
    <xf numFmtId="0" fontId="47" fillId="0" borderId="0" xfId="0" applyFont="1"/>
    <xf numFmtId="0" fontId="34" fillId="0" borderId="0" xfId="0" applyFont="1" applyAlignment="1">
      <alignment horizontal="right" vertical="center"/>
    </xf>
    <xf numFmtId="0" fontId="48" fillId="0" borderId="0" xfId="0" applyFont="1"/>
    <xf numFmtId="0" fontId="49" fillId="0" borderId="0" xfId="0" applyFont="1"/>
    <xf numFmtId="0" fontId="47" fillId="0" borderId="0" xfId="0" applyFont="1" applyAlignment="1">
      <alignment horizontal="right"/>
    </xf>
    <xf numFmtId="0" fontId="47" fillId="0" borderId="0" xfId="0" applyFont="1" applyAlignment="1">
      <alignment horizontal="right" vertical="center"/>
    </xf>
    <xf numFmtId="0" fontId="47" fillId="0" borderId="0" xfId="0" applyFont="1" applyAlignment="1">
      <alignment vertical="center"/>
    </xf>
    <xf numFmtId="49" fontId="30" fillId="0" borderId="1" xfId="0" applyNumberFormat="1" applyFont="1" applyBorder="1" applyAlignment="1">
      <alignment horizontal="left" vertical="center" wrapText="1"/>
    </xf>
    <xf numFmtId="0" fontId="30" fillId="0" borderId="0" xfId="0" applyFont="1"/>
    <xf numFmtId="0" fontId="30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horizontal="right"/>
    </xf>
    <xf numFmtId="0" fontId="50" fillId="0" borderId="2" xfId="0" applyFont="1" applyBorder="1" applyAlignment="1">
      <alignment horizontal="left" vertical="center" wrapText="1"/>
    </xf>
    <xf numFmtId="0" fontId="51" fillId="0" borderId="2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/>
    </xf>
    <xf numFmtId="49" fontId="19" fillId="0" borderId="3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49" fontId="43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11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52" fillId="0" borderId="11" xfId="0" applyNumberFormat="1" applyFont="1" applyBorder="1" applyAlignment="1">
      <alignment horizontal="center" vertical="center"/>
    </xf>
    <xf numFmtId="49" fontId="52" fillId="0" borderId="0" xfId="0" applyNumberFormat="1" applyFont="1" applyBorder="1" applyAlignment="1">
      <alignment horizontal="center" vertical="center"/>
    </xf>
    <xf numFmtId="49" fontId="52" fillId="0" borderId="0" xfId="0" applyNumberFormat="1" applyFont="1" applyFill="1" applyBorder="1" applyAlignment="1">
      <alignment horizontal="center" vertical="center"/>
    </xf>
    <xf numFmtId="49" fontId="52" fillId="0" borderId="12" xfId="0" applyNumberFormat="1" applyFont="1" applyBorder="1" applyAlignment="1">
      <alignment horizontal="center" vertical="center"/>
    </xf>
    <xf numFmtId="0" fontId="52" fillId="0" borderId="1" xfId="0" applyFont="1" applyBorder="1" applyAlignment="1">
      <alignment horizontal="center" vertical="center" wrapText="1"/>
    </xf>
    <xf numFmtId="49" fontId="52" fillId="0" borderId="1" xfId="0" applyNumberFormat="1" applyFont="1" applyBorder="1" applyAlignment="1">
      <alignment horizontal="center" vertical="center"/>
    </xf>
    <xf numFmtId="49" fontId="52" fillId="0" borderId="2" xfId="0" applyNumberFormat="1" applyFont="1" applyBorder="1" applyAlignment="1">
      <alignment horizontal="center" vertical="center"/>
    </xf>
    <xf numFmtId="49" fontId="52" fillId="0" borderId="2" xfId="0" applyNumberFormat="1" applyFont="1" applyBorder="1" applyAlignment="1">
      <alignment horizontal="center" vertical="center" wrapText="1"/>
    </xf>
    <xf numFmtId="49" fontId="52" fillId="0" borderId="4" xfId="0" applyNumberFormat="1" applyFont="1" applyBorder="1" applyAlignment="1">
      <alignment horizontal="center" vertical="center" wrapText="1"/>
    </xf>
    <xf numFmtId="49" fontId="52" fillId="0" borderId="4" xfId="0" applyNumberFormat="1" applyFont="1" applyFill="1" applyBorder="1" applyAlignment="1">
      <alignment horizontal="center" vertical="center" wrapText="1"/>
    </xf>
    <xf numFmtId="49" fontId="52" fillId="0" borderId="5" xfId="0" applyNumberFormat="1" applyFont="1" applyBorder="1" applyAlignment="1">
      <alignment horizontal="center" vertical="center" wrapText="1"/>
    </xf>
    <xf numFmtId="49" fontId="52" fillId="0" borderId="5" xfId="0" applyNumberFormat="1" applyFont="1" applyBorder="1" applyAlignment="1">
      <alignment horizontal="center" vertical="center"/>
    </xf>
    <xf numFmtId="164" fontId="52" fillId="0" borderId="1" xfId="0" applyNumberFormat="1" applyFont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6" fillId="2" borderId="5" xfId="0" applyNumberFormat="1" applyFont="1" applyFill="1" applyBorder="1" applyAlignment="1">
      <alignment horizontal="center" vertical="center" wrapText="1"/>
    </xf>
    <xf numFmtId="0" fontId="26" fillId="2" borderId="1" xfId="0" applyNumberFormat="1" applyFont="1" applyFill="1" applyBorder="1" applyAlignment="1">
      <alignment horizontal="center" vertical="center" wrapText="1"/>
    </xf>
    <xf numFmtId="49" fontId="52" fillId="0" borderId="6" xfId="0" applyNumberFormat="1" applyFont="1" applyBorder="1" applyAlignment="1">
      <alignment horizontal="center" vertical="center"/>
    </xf>
    <xf numFmtId="49" fontId="52" fillId="0" borderId="7" xfId="0" applyNumberFormat="1" applyFont="1" applyBorder="1" applyAlignment="1">
      <alignment horizontal="center" vertical="center"/>
    </xf>
    <xf numFmtId="49" fontId="52" fillId="0" borderId="7" xfId="0" applyNumberFormat="1" applyFont="1" applyFill="1" applyBorder="1" applyAlignment="1">
      <alignment horizontal="center" vertical="center"/>
    </xf>
    <xf numFmtId="49" fontId="52" fillId="0" borderId="8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2" borderId="7" xfId="0" applyNumberFormat="1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  <xf numFmtId="49" fontId="53" fillId="0" borderId="1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55" fillId="2" borderId="1" xfId="0" applyFont="1" applyFill="1" applyBorder="1" applyAlignment="1">
      <alignment horizontal="center" vertical="center" wrapText="1"/>
    </xf>
    <xf numFmtId="49" fontId="55" fillId="2" borderId="1" xfId="0" applyNumberFormat="1" applyFont="1" applyFill="1" applyBorder="1" applyAlignment="1">
      <alignment horizontal="center" vertical="center" wrapText="1"/>
    </xf>
    <xf numFmtId="49" fontId="55" fillId="2" borderId="7" xfId="0" applyNumberFormat="1" applyFont="1" applyFill="1" applyBorder="1" applyAlignment="1">
      <alignment horizontal="center" vertical="center" wrapText="1"/>
    </xf>
    <xf numFmtId="49" fontId="55" fillId="2" borderId="8" xfId="0" applyNumberFormat="1" applyFont="1" applyFill="1" applyBorder="1" applyAlignment="1">
      <alignment horizontal="center" vertical="center" wrapText="1"/>
    </xf>
    <xf numFmtId="49" fontId="55" fillId="0" borderId="1" xfId="0" applyNumberFormat="1" applyFont="1" applyBorder="1" applyAlignment="1">
      <alignment horizontal="center" vertical="center"/>
    </xf>
    <xf numFmtId="164" fontId="55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164" fontId="22" fillId="0" borderId="5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right" vertical="center"/>
    </xf>
    <xf numFmtId="49" fontId="1" fillId="0" borderId="4" xfId="0" applyNumberFormat="1" applyFont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Border="1" applyAlignment="1">
      <alignment horizontal="right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12" fillId="0" borderId="0" xfId="0" applyNumberFormat="1" applyFont="1"/>
    <xf numFmtId="164" fontId="56" fillId="0" borderId="0" xfId="0" applyNumberFormat="1" applyFont="1"/>
    <xf numFmtId="164" fontId="52" fillId="0" borderId="0" xfId="0" applyNumberFormat="1" applyFont="1"/>
    <xf numFmtId="164" fontId="57" fillId="0" borderId="0" xfId="0" applyNumberFormat="1" applyFont="1" applyAlignment="1">
      <alignment horizontal="center" vertical="center"/>
    </xf>
    <xf numFmtId="164" fontId="45" fillId="0" borderId="0" xfId="0" applyNumberFormat="1" applyFont="1" applyAlignment="1">
      <alignment horizontal="center" vertical="center"/>
    </xf>
    <xf numFmtId="164" fontId="52" fillId="0" borderId="0" xfId="0" applyNumberFormat="1" applyFont="1" applyAlignment="1">
      <alignment horizontal="center" vertical="center"/>
    </xf>
    <xf numFmtId="164" fontId="14" fillId="0" borderId="0" xfId="0" applyNumberFormat="1" applyFont="1"/>
    <xf numFmtId="164" fontId="6" fillId="0" borderId="0" xfId="0" applyNumberFormat="1" applyFont="1"/>
    <xf numFmtId="164" fontId="19" fillId="0" borderId="0" xfId="0" applyNumberFormat="1" applyFont="1"/>
    <xf numFmtId="164" fontId="58" fillId="0" borderId="0" xfId="0" applyNumberFormat="1" applyFont="1"/>
    <xf numFmtId="164" fontId="59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right" vertical="center"/>
    </xf>
    <xf numFmtId="164" fontId="60" fillId="0" borderId="0" xfId="0" applyNumberFormat="1" applyFont="1" applyAlignment="1">
      <alignment horizontal="right" vertical="center"/>
    </xf>
    <xf numFmtId="164" fontId="56" fillId="0" borderId="0" xfId="0" applyNumberFormat="1" applyFont="1" applyAlignment="1">
      <alignment horizontal="right" vertical="center"/>
    </xf>
    <xf numFmtId="164" fontId="52" fillId="0" borderId="0" xfId="0" applyNumberFormat="1" applyFont="1" applyAlignment="1">
      <alignment horizontal="right" vertical="center"/>
    </xf>
    <xf numFmtId="164" fontId="20" fillId="0" borderId="0" xfId="0" applyNumberFormat="1" applyFont="1" applyAlignment="1">
      <alignment horizontal="right"/>
    </xf>
    <xf numFmtId="164" fontId="19" fillId="0" borderId="0" xfId="0" applyNumberFormat="1" applyFont="1" applyAlignment="1">
      <alignment horizontal="right"/>
    </xf>
    <xf numFmtId="164" fontId="61" fillId="0" borderId="0" xfId="0" applyNumberFormat="1" applyFont="1" applyAlignment="1">
      <alignment horizontal="right"/>
    </xf>
    <xf numFmtId="164" fontId="60" fillId="0" borderId="0" xfId="0" applyNumberFormat="1" applyFont="1" applyAlignment="1">
      <alignment horizontal="center" vertical="center"/>
    </xf>
    <xf numFmtId="164" fontId="56" fillId="0" borderId="0" xfId="0" applyNumberFormat="1" applyFont="1" applyAlignment="1">
      <alignment horizontal="center" vertical="center"/>
    </xf>
    <xf numFmtId="164" fontId="62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60" fillId="0" borderId="0" xfId="0" applyNumberFormat="1" applyFont="1"/>
    <xf numFmtId="164" fontId="61" fillId="0" borderId="0" xfId="0" applyNumberFormat="1" applyFont="1"/>
    <xf numFmtId="164" fontId="20" fillId="0" borderId="0" xfId="0" applyNumberFormat="1" applyFont="1"/>
    <xf numFmtId="164" fontId="14" fillId="0" borderId="0" xfId="0" applyNumberFormat="1" applyFont="1" applyAlignment="1">
      <alignment vertical="center"/>
    </xf>
    <xf numFmtId="164" fontId="20" fillId="0" borderId="0" xfId="0" applyNumberFormat="1" applyFont="1" applyAlignment="1">
      <alignment vertical="center"/>
    </xf>
    <xf numFmtId="164" fontId="19" fillId="0" borderId="0" xfId="0" applyNumberFormat="1" applyFont="1" applyAlignment="1">
      <alignment vertical="center"/>
    </xf>
    <xf numFmtId="164" fontId="61" fillId="0" borderId="0" xfId="0" applyNumberFormat="1" applyFont="1" applyAlignment="1">
      <alignment vertical="center"/>
    </xf>
    <xf numFmtId="164" fontId="63" fillId="0" borderId="0" xfId="0" applyNumberFormat="1" applyFont="1"/>
    <xf numFmtId="164" fontId="45" fillId="0" borderId="0" xfId="0" applyNumberFormat="1" applyFont="1"/>
    <xf numFmtId="164" fontId="6" fillId="0" borderId="0" xfId="0" applyNumberFormat="1" applyFont="1" applyAlignment="1">
      <alignment horizontal="center"/>
    </xf>
    <xf numFmtId="164" fontId="14" fillId="0" borderId="0" xfId="0" applyNumberFormat="1" applyFont="1" applyAlignment="1">
      <alignment horizontal="right"/>
    </xf>
    <xf numFmtId="164" fontId="20" fillId="0" borderId="0" xfId="0" applyNumberFormat="1" applyFont="1" applyAlignment="1">
      <alignment horizontal="right" vertical="center"/>
    </xf>
    <xf numFmtId="164" fontId="19" fillId="0" borderId="0" xfId="0" applyNumberFormat="1" applyFont="1" applyAlignment="1">
      <alignment horizontal="right" vertical="center"/>
    </xf>
    <xf numFmtId="164" fontId="61" fillId="0" borderId="0" xfId="0" applyNumberFormat="1" applyFont="1" applyAlignment="1">
      <alignment horizontal="right" vertical="center"/>
    </xf>
    <xf numFmtId="164" fontId="45" fillId="0" borderId="0" xfId="0" applyNumberFormat="1" applyFont="1" applyAlignment="1">
      <alignment horizontal="right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13" fillId="0" borderId="0" xfId="0" applyNumberFormat="1" applyFont="1"/>
    <xf numFmtId="164" fontId="0" fillId="0" borderId="0" xfId="0" applyNumberFormat="1"/>
    <xf numFmtId="164" fontId="12" fillId="0" borderId="1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42" fillId="0" borderId="6" xfId="0" applyNumberFormat="1" applyFont="1" applyBorder="1" applyAlignment="1">
      <alignment horizontal="center" vertical="center" wrapText="1"/>
    </xf>
    <xf numFmtId="49" fontId="42" fillId="0" borderId="7" xfId="0" applyNumberFormat="1" applyFont="1" applyBorder="1" applyAlignment="1">
      <alignment horizontal="center" vertical="center" wrapText="1"/>
    </xf>
    <xf numFmtId="49" fontId="42" fillId="0" borderId="8" xfId="0" applyNumberFormat="1" applyFont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29" fillId="0" borderId="11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12" xfId="0" applyNumberFormat="1" applyFont="1" applyBorder="1" applyAlignment="1">
      <alignment horizontal="center" vertical="center"/>
    </xf>
    <xf numFmtId="49" fontId="29" fillId="0" borderId="9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65"/>
  <sheetViews>
    <sheetView tabSelected="1" view="pageBreakPreview" topLeftCell="A172" zoomScale="80" zoomScaleNormal="75" zoomScaleSheetLayoutView="80" workbookViewId="0">
      <selection activeCell="J186" sqref="J186:J187"/>
    </sheetView>
  </sheetViews>
  <sheetFormatPr defaultRowHeight="15.75"/>
  <cols>
    <col min="1" max="1" width="95" style="5" customWidth="1"/>
    <col min="2" max="2" width="8.42578125" style="287" customWidth="1"/>
    <col min="3" max="3" width="4.85546875" style="287" customWidth="1"/>
    <col min="4" max="4" width="4.5703125" style="287" customWidth="1"/>
    <col min="5" max="5" width="4.7109375" style="52" customWidth="1"/>
    <col min="6" max="6" width="4.42578125" style="52" customWidth="1"/>
    <col min="7" max="7" width="5" style="218" customWidth="1"/>
    <col min="8" max="8" width="8.42578125" style="52" customWidth="1"/>
    <col min="9" max="9" width="9.140625" style="287"/>
    <col min="10" max="12" width="20.85546875" style="287" customWidth="1"/>
    <col min="13" max="15" width="9.5703125" style="356" bestFit="1" customWidth="1"/>
    <col min="16" max="17" width="9.85546875" bestFit="1" customWidth="1"/>
  </cols>
  <sheetData>
    <row r="1" spans="1:15" s="1" customFormat="1" ht="259.5" customHeight="1">
      <c r="A1" s="454" t="s">
        <v>356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356"/>
      <c r="N1" s="356"/>
      <c r="O1" s="356"/>
    </row>
    <row r="2" spans="1:15" ht="45" customHeight="1">
      <c r="A2" s="461" t="s">
        <v>321</v>
      </c>
      <c r="B2" s="461"/>
      <c r="C2" s="461"/>
      <c r="D2" s="461"/>
      <c r="E2" s="461"/>
      <c r="F2" s="461"/>
      <c r="G2" s="461"/>
      <c r="H2" s="461"/>
      <c r="I2" s="461"/>
      <c r="J2" s="461"/>
      <c r="K2" s="461"/>
      <c r="L2" s="461"/>
    </row>
    <row r="3" spans="1:15" s="1" customFormat="1" ht="45" customHeight="1">
      <c r="A3" s="327"/>
      <c r="B3" s="327"/>
      <c r="C3" s="327"/>
      <c r="D3" s="327"/>
      <c r="E3" s="327"/>
      <c r="F3" s="327"/>
      <c r="G3" s="327"/>
      <c r="H3" s="327"/>
      <c r="I3" s="327"/>
      <c r="J3" s="328"/>
      <c r="K3" s="328"/>
      <c r="L3" s="328" t="s">
        <v>54</v>
      </c>
      <c r="M3" s="356"/>
      <c r="N3" s="356"/>
      <c r="O3" s="356"/>
    </row>
    <row r="4" spans="1:15" s="3" customFormat="1" ht="37.5">
      <c r="A4" s="6" t="s">
        <v>0</v>
      </c>
      <c r="B4" s="2" t="s">
        <v>138</v>
      </c>
      <c r="C4" s="4" t="s">
        <v>53</v>
      </c>
      <c r="D4" s="4" t="s">
        <v>55</v>
      </c>
      <c r="E4" s="451" t="s">
        <v>51</v>
      </c>
      <c r="F4" s="452"/>
      <c r="G4" s="452"/>
      <c r="H4" s="453"/>
      <c r="I4" s="4" t="s">
        <v>52</v>
      </c>
      <c r="J4" s="2" t="s">
        <v>322</v>
      </c>
      <c r="K4" s="2" t="s">
        <v>323</v>
      </c>
      <c r="L4" s="2" t="s">
        <v>324</v>
      </c>
      <c r="M4" s="355"/>
      <c r="N4" s="355"/>
      <c r="O4" s="355"/>
    </row>
    <row r="5" spans="1:15" s="13" customFormat="1">
      <c r="A5" s="11">
        <v>1</v>
      </c>
      <c r="B5" s="11">
        <v>2</v>
      </c>
      <c r="C5" s="12">
        <v>3</v>
      </c>
      <c r="D5" s="12">
        <v>4</v>
      </c>
      <c r="E5" s="451" t="s">
        <v>8</v>
      </c>
      <c r="F5" s="452"/>
      <c r="G5" s="452"/>
      <c r="H5" s="453"/>
      <c r="I5" s="12">
        <v>6</v>
      </c>
      <c r="J5" s="11">
        <v>7</v>
      </c>
      <c r="K5" s="11">
        <v>8</v>
      </c>
      <c r="L5" s="11">
        <v>9</v>
      </c>
      <c r="M5" s="355"/>
      <c r="N5" s="355"/>
      <c r="O5" s="355"/>
    </row>
    <row r="6" spans="1:15" s="10" customFormat="1" ht="20.25">
      <c r="A6" s="8" t="s">
        <v>56</v>
      </c>
      <c r="B6" s="33"/>
      <c r="C6" s="9"/>
      <c r="D6" s="9"/>
      <c r="E6" s="224"/>
      <c r="F6" s="225"/>
      <c r="G6" s="201"/>
      <c r="H6" s="226"/>
      <c r="I6" s="9"/>
      <c r="J6" s="14">
        <f>SUM(J7+J188+J271+J357)</f>
        <v>1668363.3000000003</v>
      </c>
      <c r="K6" s="14">
        <f t="shared" ref="K6:L6" si="0">SUM(K7+K188+K271+K357)</f>
        <v>1680780.7999999998</v>
      </c>
      <c r="L6" s="14">
        <f t="shared" si="0"/>
        <v>1600019.9999999998</v>
      </c>
      <c r="M6" s="355"/>
      <c r="N6" s="355"/>
      <c r="O6" s="355"/>
    </row>
    <row r="7" spans="1:15" s="10" customFormat="1" ht="40.5">
      <c r="A7" s="33" t="s">
        <v>133</v>
      </c>
      <c r="B7" s="33">
        <v>914</v>
      </c>
      <c r="C7" s="417"/>
      <c r="D7" s="418"/>
      <c r="E7" s="418"/>
      <c r="F7" s="418"/>
      <c r="G7" s="418"/>
      <c r="H7" s="433"/>
      <c r="I7" s="9"/>
      <c r="J7" s="14">
        <f>SUM(J8+J53+J64+J93+J100+J108+J135+J141+J170)</f>
        <v>328974.2</v>
      </c>
      <c r="K7" s="14">
        <f>SUM(K8+K53+K64+K93+K100+K108+K135+K141+K170)</f>
        <v>345645.9</v>
      </c>
      <c r="L7" s="14">
        <f>SUM(L8+L53+L64+L93+L100+L108+L135+L141+L170)</f>
        <v>228292.80000000005</v>
      </c>
      <c r="M7" s="355"/>
      <c r="N7" s="355"/>
      <c r="O7" s="355"/>
    </row>
    <row r="8" spans="1:15" s="41" customFormat="1" ht="18.75">
      <c r="A8" s="86" t="s">
        <v>67</v>
      </c>
      <c r="B8" s="86">
        <v>914</v>
      </c>
      <c r="C8" s="87" t="s">
        <v>1</v>
      </c>
      <c r="D8" s="434"/>
      <c r="E8" s="435"/>
      <c r="F8" s="435"/>
      <c r="G8" s="435"/>
      <c r="H8" s="88"/>
      <c r="I8" s="87"/>
      <c r="J8" s="89">
        <f>SUM(J9+J14+J28+J32)</f>
        <v>105478</v>
      </c>
      <c r="K8" s="89">
        <f t="shared" ref="K8:L8" si="1">SUM(K9+K14+K28+K32)</f>
        <v>104672</v>
      </c>
      <c r="L8" s="89">
        <f t="shared" si="1"/>
        <v>105914.1</v>
      </c>
      <c r="M8" s="359"/>
      <c r="N8" s="359"/>
      <c r="O8" s="359"/>
    </row>
    <row r="9" spans="1:15" s="40" customFormat="1" ht="37.5">
      <c r="A9" s="97" t="s">
        <v>68</v>
      </c>
      <c r="B9" s="35">
        <v>914</v>
      </c>
      <c r="C9" s="36" t="s">
        <v>1</v>
      </c>
      <c r="D9" s="36" t="s">
        <v>5</v>
      </c>
      <c r="E9" s="37"/>
      <c r="F9" s="38"/>
      <c r="G9" s="202"/>
      <c r="H9" s="39"/>
      <c r="I9" s="36"/>
      <c r="J9" s="42">
        <f>SUM(J10)</f>
        <v>2777</v>
      </c>
      <c r="K9" s="42">
        <f t="shared" ref="K9:L12" si="2">SUM(K10)</f>
        <v>2777</v>
      </c>
      <c r="L9" s="42">
        <f t="shared" si="2"/>
        <v>2777</v>
      </c>
      <c r="M9" s="360"/>
      <c r="N9" s="360"/>
      <c r="O9" s="360"/>
    </row>
    <row r="10" spans="1:15" s="17" customFormat="1" ht="49.5">
      <c r="A10" s="69" t="s">
        <v>139</v>
      </c>
      <c r="B10" s="146">
        <v>914</v>
      </c>
      <c r="C10" s="70" t="s">
        <v>1</v>
      </c>
      <c r="D10" s="70" t="s">
        <v>5</v>
      </c>
      <c r="E10" s="71" t="s">
        <v>45</v>
      </c>
      <c r="F10" s="72" t="s">
        <v>136</v>
      </c>
      <c r="G10" s="203" t="s">
        <v>137</v>
      </c>
      <c r="H10" s="73" t="s">
        <v>143</v>
      </c>
      <c r="I10" s="70"/>
      <c r="J10" s="74">
        <f>SUM(J11)</f>
        <v>2777</v>
      </c>
      <c r="K10" s="74">
        <f t="shared" si="2"/>
        <v>2777</v>
      </c>
      <c r="L10" s="74">
        <f t="shared" si="2"/>
        <v>2777</v>
      </c>
      <c r="M10" s="355"/>
      <c r="N10" s="355"/>
      <c r="O10" s="355"/>
    </row>
    <row r="11" spans="1:15" s="17" customFormat="1" ht="33">
      <c r="A11" s="75" t="s">
        <v>140</v>
      </c>
      <c r="B11" s="147">
        <v>914</v>
      </c>
      <c r="C11" s="16" t="s">
        <v>1</v>
      </c>
      <c r="D11" s="16" t="s">
        <v>5</v>
      </c>
      <c r="E11" s="76" t="s">
        <v>45</v>
      </c>
      <c r="F11" s="77" t="s">
        <v>33</v>
      </c>
      <c r="G11" s="204" t="s">
        <v>137</v>
      </c>
      <c r="H11" s="78" t="s">
        <v>143</v>
      </c>
      <c r="I11" s="16"/>
      <c r="J11" s="21">
        <f>SUM(J12)</f>
        <v>2777</v>
      </c>
      <c r="K11" s="21">
        <f t="shared" si="2"/>
        <v>2777</v>
      </c>
      <c r="L11" s="21">
        <f t="shared" si="2"/>
        <v>2777</v>
      </c>
      <c r="M11" s="355"/>
      <c r="N11" s="355"/>
      <c r="O11" s="355"/>
    </row>
    <row r="12" spans="1:15" s="184" customFormat="1" ht="34.5">
      <c r="A12" s="99" t="s">
        <v>141</v>
      </c>
      <c r="B12" s="234">
        <v>914</v>
      </c>
      <c r="C12" s="235" t="s">
        <v>1</v>
      </c>
      <c r="D12" s="235" t="s">
        <v>5</v>
      </c>
      <c r="E12" s="236" t="s">
        <v>45</v>
      </c>
      <c r="F12" s="237" t="s">
        <v>33</v>
      </c>
      <c r="G12" s="238" t="s">
        <v>1</v>
      </c>
      <c r="H12" s="239" t="s">
        <v>143</v>
      </c>
      <c r="I12" s="235"/>
      <c r="J12" s="240">
        <f>SUM(J13)</f>
        <v>2777</v>
      </c>
      <c r="K12" s="240">
        <f t="shared" si="2"/>
        <v>2777</v>
      </c>
      <c r="L12" s="240">
        <f t="shared" si="2"/>
        <v>2777</v>
      </c>
      <c r="M12" s="361"/>
      <c r="N12" s="361"/>
      <c r="O12" s="361"/>
    </row>
    <row r="13" spans="1:15" s="31" customFormat="1" ht="63">
      <c r="A13" s="28" t="s">
        <v>228</v>
      </c>
      <c r="B13" s="148">
        <v>914</v>
      </c>
      <c r="C13" s="29" t="s">
        <v>1</v>
      </c>
      <c r="D13" s="29" t="s">
        <v>5</v>
      </c>
      <c r="E13" s="221" t="s">
        <v>45</v>
      </c>
      <c r="F13" s="222" t="s">
        <v>33</v>
      </c>
      <c r="G13" s="205" t="s">
        <v>1</v>
      </c>
      <c r="H13" s="223" t="s">
        <v>44</v>
      </c>
      <c r="I13" s="223" t="s">
        <v>59</v>
      </c>
      <c r="J13" s="30">
        <v>2777</v>
      </c>
      <c r="K13" s="30">
        <v>2777</v>
      </c>
      <c r="L13" s="30">
        <v>2777</v>
      </c>
      <c r="M13" s="356"/>
      <c r="N13" s="356"/>
      <c r="O13" s="356"/>
    </row>
    <row r="14" spans="1:15" s="91" customFormat="1" ht="56.25">
      <c r="A14" s="98" t="s">
        <v>70</v>
      </c>
      <c r="B14" s="35">
        <v>914</v>
      </c>
      <c r="C14" s="92" t="s">
        <v>1</v>
      </c>
      <c r="D14" s="92" t="s">
        <v>7</v>
      </c>
      <c r="E14" s="427"/>
      <c r="F14" s="428"/>
      <c r="G14" s="428"/>
      <c r="H14" s="429"/>
      <c r="I14" s="93"/>
      <c r="J14" s="90">
        <f>SUM(J15)</f>
        <v>48507</v>
      </c>
      <c r="K14" s="90">
        <f t="shared" ref="K14:L14" si="3">SUM(K15)</f>
        <v>48805</v>
      </c>
      <c r="L14" s="90">
        <f t="shared" si="3"/>
        <v>49105</v>
      </c>
      <c r="M14" s="362"/>
      <c r="N14" s="362"/>
      <c r="O14" s="362"/>
    </row>
    <row r="15" spans="1:15" s="51" customFormat="1" ht="49.5">
      <c r="A15" s="69" t="s">
        <v>139</v>
      </c>
      <c r="B15" s="153">
        <v>914</v>
      </c>
      <c r="C15" s="56" t="s">
        <v>1</v>
      </c>
      <c r="D15" s="56" t="s">
        <v>7</v>
      </c>
      <c r="E15" s="79" t="s">
        <v>45</v>
      </c>
      <c r="F15" s="80" t="s">
        <v>136</v>
      </c>
      <c r="G15" s="206" t="s">
        <v>137</v>
      </c>
      <c r="H15" s="67" t="s">
        <v>143</v>
      </c>
      <c r="I15" s="60"/>
      <c r="J15" s="61">
        <f>SUM(J16+J20+J23)</f>
        <v>48507</v>
      </c>
      <c r="K15" s="61">
        <f t="shared" ref="K15:L15" si="4">SUM(K16+K20+K23)</f>
        <v>48805</v>
      </c>
      <c r="L15" s="61">
        <f t="shared" si="4"/>
        <v>49105</v>
      </c>
      <c r="M15" s="362"/>
      <c r="N15" s="362"/>
      <c r="O15" s="362"/>
    </row>
    <row r="16" spans="1:15" s="51" customFormat="1" ht="33">
      <c r="A16" s="75" t="s">
        <v>142</v>
      </c>
      <c r="B16" s="154">
        <v>914</v>
      </c>
      <c r="C16" s="15" t="s">
        <v>1</v>
      </c>
      <c r="D16" s="15" t="s">
        <v>7</v>
      </c>
      <c r="E16" s="34" t="s">
        <v>45</v>
      </c>
      <c r="F16" s="81" t="s">
        <v>18</v>
      </c>
      <c r="G16" s="207" t="s">
        <v>137</v>
      </c>
      <c r="H16" s="64" t="s">
        <v>143</v>
      </c>
      <c r="I16" s="19"/>
      <c r="J16" s="20">
        <f>SUM(J17)</f>
        <v>160</v>
      </c>
      <c r="K16" s="20">
        <f t="shared" ref="K16:L16" si="5">SUM(K17)</f>
        <v>160</v>
      </c>
      <c r="L16" s="20">
        <f t="shared" si="5"/>
        <v>160</v>
      </c>
      <c r="M16" s="362"/>
      <c r="N16" s="362"/>
      <c r="O16" s="362"/>
    </row>
    <row r="17" spans="1:15" s="138" customFormat="1" ht="34.5">
      <c r="A17" s="99" t="s">
        <v>231</v>
      </c>
      <c r="B17" s="242">
        <v>914</v>
      </c>
      <c r="C17" s="243" t="s">
        <v>1</v>
      </c>
      <c r="D17" s="243" t="s">
        <v>7</v>
      </c>
      <c r="E17" s="244" t="s">
        <v>45</v>
      </c>
      <c r="F17" s="245" t="s">
        <v>18</v>
      </c>
      <c r="G17" s="246" t="s">
        <v>1</v>
      </c>
      <c r="H17" s="247" t="s">
        <v>143</v>
      </c>
      <c r="I17" s="235"/>
      <c r="J17" s="241">
        <f>SUM(J18:J19)</f>
        <v>160</v>
      </c>
      <c r="K17" s="241">
        <f t="shared" ref="K17:L17" si="6">SUM(K18:K19)</f>
        <v>160</v>
      </c>
      <c r="L17" s="241">
        <f t="shared" si="6"/>
        <v>160</v>
      </c>
      <c r="M17" s="358"/>
      <c r="N17" s="358"/>
      <c r="O17" s="358"/>
    </row>
    <row r="18" spans="1:15" s="31" customFormat="1" ht="47.25">
      <c r="A18" s="28" t="s">
        <v>230</v>
      </c>
      <c r="B18" s="148">
        <v>914</v>
      </c>
      <c r="C18" s="29" t="s">
        <v>1</v>
      </c>
      <c r="D18" s="221" t="s">
        <v>7</v>
      </c>
      <c r="E18" s="221" t="s">
        <v>45</v>
      </c>
      <c r="F18" s="222" t="s">
        <v>18</v>
      </c>
      <c r="G18" s="205" t="s">
        <v>1</v>
      </c>
      <c r="H18" s="223" t="s">
        <v>44</v>
      </c>
      <c r="I18" s="223" t="s">
        <v>59</v>
      </c>
      <c r="J18" s="30">
        <v>10</v>
      </c>
      <c r="K18" s="30">
        <v>10</v>
      </c>
      <c r="L18" s="30">
        <v>10</v>
      </c>
      <c r="M18" s="356"/>
      <c r="N18" s="356"/>
      <c r="O18" s="356"/>
    </row>
    <row r="19" spans="1:15" s="31" customFormat="1" ht="31.5">
      <c r="A19" s="28" t="s">
        <v>109</v>
      </c>
      <c r="B19" s="148">
        <v>914</v>
      </c>
      <c r="C19" s="29" t="s">
        <v>1</v>
      </c>
      <c r="D19" s="221" t="s">
        <v>7</v>
      </c>
      <c r="E19" s="221" t="s">
        <v>45</v>
      </c>
      <c r="F19" s="222" t="s">
        <v>18</v>
      </c>
      <c r="G19" s="205" t="s">
        <v>1</v>
      </c>
      <c r="H19" s="223" t="s">
        <v>44</v>
      </c>
      <c r="I19" s="223" t="s">
        <v>58</v>
      </c>
      <c r="J19" s="30">
        <v>150</v>
      </c>
      <c r="K19" s="30">
        <v>150</v>
      </c>
      <c r="L19" s="30">
        <v>150</v>
      </c>
      <c r="M19" s="356"/>
      <c r="N19" s="356"/>
      <c r="O19" s="356"/>
    </row>
    <row r="20" spans="1:15" s="7" customFormat="1" ht="17.25">
      <c r="A20" s="75" t="s">
        <v>144</v>
      </c>
      <c r="B20" s="147">
        <v>914</v>
      </c>
      <c r="C20" s="16" t="s">
        <v>1</v>
      </c>
      <c r="D20" s="34" t="s">
        <v>7</v>
      </c>
      <c r="E20" s="82" t="s">
        <v>45</v>
      </c>
      <c r="F20" s="83" t="s">
        <v>29</v>
      </c>
      <c r="G20" s="208" t="s">
        <v>137</v>
      </c>
      <c r="H20" s="84" t="s">
        <v>143</v>
      </c>
      <c r="I20" s="85"/>
      <c r="J20" s="20">
        <f>SUM(J21)</f>
        <v>500</v>
      </c>
      <c r="K20" s="20">
        <f t="shared" ref="K20:L21" si="7">SUM(K21)</f>
        <v>500</v>
      </c>
      <c r="L20" s="20">
        <f t="shared" si="7"/>
        <v>500</v>
      </c>
      <c r="M20" s="356"/>
      <c r="N20" s="356"/>
      <c r="O20" s="356"/>
    </row>
    <row r="21" spans="1:15" s="62" customFormat="1" ht="34.5">
      <c r="A21" s="99" t="s">
        <v>232</v>
      </c>
      <c r="B21" s="234">
        <v>914</v>
      </c>
      <c r="C21" s="235" t="s">
        <v>1</v>
      </c>
      <c r="D21" s="248" t="s">
        <v>7</v>
      </c>
      <c r="E21" s="249" t="s">
        <v>45</v>
      </c>
      <c r="F21" s="250" t="s">
        <v>29</v>
      </c>
      <c r="G21" s="251" t="s">
        <v>1</v>
      </c>
      <c r="H21" s="252" t="s">
        <v>143</v>
      </c>
      <c r="I21" s="253"/>
      <c r="J21" s="241">
        <f>SUM(J22)</f>
        <v>500</v>
      </c>
      <c r="K21" s="241">
        <f t="shared" si="7"/>
        <v>500</v>
      </c>
      <c r="L21" s="241">
        <f t="shared" si="7"/>
        <v>500</v>
      </c>
      <c r="M21" s="363"/>
      <c r="N21" s="363"/>
      <c r="O21" s="363"/>
    </row>
    <row r="22" spans="1:15" s="31" customFormat="1" ht="31.5">
      <c r="A22" s="28" t="s">
        <v>109</v>
      </c>
      <c r="B22" s="148">
        <v>914</v>
      </c>
      <c r="C22" s="29" t="s">
        <v>1</v>
      </c>
      <c r="D22" s="221" t="s">
        <v>7</v>
      </c>
      <c r="E22" s="221" t="s">
        <v>45</v>
      </c>
      <c r="F22" s="222" t="s">
        <v>29</v>
      </c>
      <c r="G22" s="205" t="s">
        <v>1</v>
      </c>
      <c r="H22" s="223" t="s">
        <v>44</v>
      </c>
      <c r="I22" s="223" t="s">
        <v>58</v>
      </c>
      <c r="J22" s="30">
        <v>500</v>
      </c>
      <c r="K22" s="30">
        <v>500</v>
      </c>
      <c r="L22" s="30">
        <v>500</v>
      </c>
      <c r="M22" s="356"/>
      <c r="N22" s="356"/>
      <c r="O22" s="356"/>
    </row>
    <row r="23" spans="1:15" s="7" customFormat="1" ht="33">
      <c r="A23" s="75" t="s">
        <v>140</v>
      </c>
      <c r="B23" s="147">
        <v>914</v>
      </c>
      <c r="C23" s="16" t="s">
        <v>1</v>
      </c>
      <c r="D23" s="34" t="s">
        <v>7</v>
      </c>
      <c r="E23" s="82" t="s">
        <v>45</v>
      </c>
      <c r="F23" s="83" t="s">
        <v>33</v>
      </c>
      <c r="G23" s="208" t="s">
        <v>137</v>
      </c>
      <c r="H23" s="84" t="s">
        <v>143</v>
      </c>
      <c r="I23" s="64"/>
      <c r="J23" s="20">
        <f>SUM(J24)</f>
        <v>47847</v>
      </c>
      <c r="K23" s="20">
        <f t="shared" ref="K23:L23" si="8">SUM(K24)</f>
        <v>48145</v>
      </c>
      <c r="L23" s="20">
        <f t="shared" si="8"/>
        <v>48445</v>
      </c>
      <c r="M23" s="356"/>
      <c r="N23" s="356"/>
      <c r="O23" s="356"/>
    </row>
    <row r="24" spans="1:15" s="62" customFormat="1" ht="34.5">
      <c r="A24" s="99" t="s">
        <v>141</v>
      </c>
      <c r="B24" s="234">
        <v>914</v>
      </c>
      <c r="C24" s="235" t="s">
        <v>1</v>
      </c>
      <c r="D24" s="248" t="s">
        <v>7</v>
      </c>
      <c r="E24" s="249" t="s">
        <v>45</v>
      </c>
      <c r="F24" s="250" t="s">
        <v>33</v>
      </c>
      <c r="G24" s="251" t="s">
        <v>1</v>
      </c>
      <c r="H24" s="252" t="s">
        <v>143</v>
      </c>
      <c r="I24" s="253"/>
      <c r="J24" s="241">
        <f>SUM(J25:J27)</f>
        <v>47847</v>
      </c>
      <c r="K24" s="241">
        <f t="shared" ref="K24:L24" si="9">SUM(K25:K27)</f>
        <v>48145</v>
      </c>
      <c r="L24" s="241">
        <f t="shared" si="9"/>
        <v>48445</v>
      </c>
      <c r="M24" s="363"/>
      <c r="N24" s="363"/>
      <c r="O24" s="363"/>
    </row>
    <row r="25" spans="1:15" s="31" customFormat="1" ht="47.25">
      <c r="A25" s="28" t="s">
        <v>108</v>
      </c>
      <c r="B25" s="148">
        <v>914</v>
      </c>
      <c r="C25" s="29" t="s">
        <v>1</v>
      </c>
      <c r="D25" s="221" t="s">
        <v>7</v>
      </c>
      <c r="E25" s="221" t="s">
        <v>45</v>
      </c>
      <c r="F25" s="222" t="s">
        <v>33</v>
      </c>
      <c r="G25" s="205" t="s">
        <v>1</v>
      </c>
      <c r="H25" s="223" t="s">
        <v>44</v>
      </c>
      <c r="I25" s="223" t="s">
        <v>59</v>
      </c>
      <c r="J25" s="30">
        <v>39068</v>
      </c>
      <c r="K25" s="30">
        <v>39068</v>
      </c>
      <c r="L25" s="30">
        <v>39068</v>
      </c>
      <c r="M25" s="356"/>
      <c r="N25" s="356"/>
      <c r="O25" s="356"/>
    </row>
    <row r="26" spans="1:15" s="31" customFormat="1" ht="31.5">
      <c r="A26" s="28" t="s">
        <v>109</v>
      </c>
      <c r="B26" s="148">
        <v>914</v>
      </c>
      <c r="C26" s="29" t="s">
        <v>1</v>
      </c>
      <c r="D26" s="221" t="s">
        <v>7</v>
      </c>
      <c r="E26" s="221" t="s">
        <v>45</v>
      </c>
      <c r="F26" s="222" t="s">
        <v>33</v>
      </c>
      <c r="G26" s="205" t="s">
        <v>1</v>
      </c>
      <c r="H26" s="223" t="s">
        <v>44</v>
      </c>
      <c r="I26" s="223" t="s">
        <v>58</v>
      </c>
      <c r="J26" s="30">
        <v>8653</v>
      </c>
      <c r="K26" s="30">
        <v>8975</v>
      </c>
      <c r="L26" s="30">
        <v>9275</v>
      </c>
      <c r="M26" s="356"/>
      <c r="N26" s="356"/>
      <c r="O26" s="356"/>
    </row>
    <row r="27" spans="1:15" s="31" customFormat="1" ht="31.5">
      <c r="A27" s="28" t="s">
        <v>110</v>
      </c>
      <c r="B27" s="148">
        <v>914</v>
      </c>
      <c r="C27" s="29" t="s">
        <v>1</v>
      </c>
      <c r="D27" s="221" t="s">
        <v>7</v>
      </c>
      <c r="E27" s="221" t="s">
        <v>45</v>
      </c>
      <c r="F27" s="222" t="s">
        <v>33</v>
      </c>
      <c r="G27" s="205" t="s">
        <v>1</v>
      </c>
      <c r="H27" s="223" t="s">
        <v>44</v>
      </c>
      <c r="I27" s="223" t="s">
        <v>60</v>
      </c>
      <c r="J27" s="403">
        <v>126</v>
      </c>
      <c r="K27" s="30">
        <v>102</v>
      </c>
      <c r="L27" s="30">
        <v>102</v>
      </c>
      <c r="M27" s="356">
        <v>24</v>
      </c>
      <c r="N27" s="356"/>
      <c r="O27" s="356"/>
    </row>
    <row r="28" spans="1:15" s="31" customFormat="1" ht="18.75">
      <c r="A28" s="232" t="s">
        <v>326</v>
      </c>
      <c r="B28" s="232">
        <v>914</v>
      </c>
      <c r="C28" s="342" t="s">
        <v>1</v>
      </c>
      <c r="D28" s="343" t="s">
        <v>12</v>
      </c>
      <c r="E28" s="343"/>
      <c r="F28" s="344"/>
      <c r="G28" s="345"/>
      <c r="H28" s="346"/>
      <c r="I28" s="346"/>
      <c r="J28" s="95">
        <f>SUM(J29)</f>
        <v>85</v>
      </c>
      <c r="K28" s="95">
        <f t="shared" ref="K28:L30" si="10">SUM(K29)</f>
        <v>6</v>
      </c>
      <c r="L28" s="95">
        <f t="shared" si="10"/>
        <v>9.1</v>
      </c>
      <c r="M28" s="356"/>
      <c r="N28" s="356"/>
      <c r="O28" s="356"/>
    </row>
    <row r="29" spans="1:15" s="51" customFormat="1" ht="33">
      <c r="A29" s="69" t="s">
        <v>327</v>
      </c>
      <c r="B29" s="153">
        <v>914</v>
      </c>
      <c r="C29" s="56" t="s">
        <v>1</v>
      </c>
      <c r="D29" s="56" t="s">
        <v>12</v>
      </c>
      <c r="E29" s="79" t="s">
        <v>328</v>
      </c>
      <c r="F29" s="80" t="s">
        <v>136</v>
      </c>
      <c r="G29" s="206" t="s">
        <v>137</v>
      </c>
      <c r="H29" s="67" t="s">
        <v>143</v>
      </c>
      <c r="I29" s="60"/>
      <c r="J29" s="61">
        <f>SUM(J30)</f>
        <v>85</v>
      </c>
      <c r="K29" s="61">
        <f t="shared" si="10"/>
        <v>6</v>
      </c>
      <c r="L29" s="61">
        <f t="shared" si="10"/>
        <v>9.1</v>
      </c>
      <c r="M29" s="362"/>
      <c r="N29" s="362"/>
      <c r="O29" s="362"/>
    </row>
    <row r="30" spans="1:15" s="51" customFormat="1" ht="17.25">
      <c r="A30" s="75" t="s">
        <v>340</v>
      </c>
      <c r="B30" s="154">
        <v>914</v>
      </c>
      <c r="C30" s="15" t="s">
        <v>1</v>
      </c>
      <c r="D30" s="15" t="s">
        <v>12</v>
      </c>
      <c r="E30" s="34" t="s">
        <v>328</v>
      </c>
      <c r="F30" s="81" t="s">
        <v>33</v>
      </c>
      <c r="G30" s="207" t="s">
        <v>137</v>
      </c>
      <c r="H30" s="64" t="s">
        <v>143</v>
      </c>
      <c r="I30" s="19"/>
      <c r="J30" s="20">
        <f>SUM(J31)</f>
        <v>85</v>
      </c>
      <c r="K30" s="20">
        <f t="shared" si="10"/>
        <v>6</v>
      </c>
      <c r="L30" s="20">
        <f t="shared" si="10"/>
        <v>9.1</v>
      </c>
      <c r="M30" s="362"/>
      <c r="N30" s="362"/>
      <c r="O30" s="362"/>
    </row>
    <row r="31" spans="1:15" s="31" customFormat="1" ht="49.5" customHeight="1">
      <c r="A31" s="28" t="s">
        <v>341</v>
      </c>
      <c r="B31" s="148">
        <v>914</v>
      </c>
      <c r="C31" s="29" t="s">
        <v>1</v>
      </c>
      <c r="D31" s="339" t="s">
        <v>12</v>
      </c>
      <c r="E31" s="339" t="s">
        <v>328</v>
      </c>
      <c r="F31" s="340" t="s">
        <v>33</v>
      </c>
      <c r="G31" s="205" t="s">
        <v>137</v>
      </c>
      <c r="H31" s="341" t="s">
        <v>329</v>
      </c>
      <c r="I31" s="347" t="s">
        <v>58</v>
      </c>
      <c r="J31" s="30">
        <v>85</v>
      </c>
      <c r="K31" s="30">
        <v>6</v>
      </c>
      <c r="L31" s="30">
        <v>9.1</v>
      </c>
      <c r="M31" s="356"/>
      <c r="N31" s="356"/>
      <c r="O31" s="356"/>
    </row>
    <row r="32" spans="1:15" s="91" customFormat="1" ht="18.75">
      <c r="A32" s="98" t="s">
        <v>73</v>
      </c>
      <c r="B32" s="142">
        <v>914</v>
      </c>
      <c r="C32" s="96" t="s">
        <v>1</v>
      </c>
      <c r="D32" s="92" t="s">
        <v>36</v>
      </c>
      <c r="E32" s="424"/>
      <c r="F32" s="425"/>
      <c r="G32" s="425"/>
      <c r="H32" s="426"/>
      <c r="I32" s="93"/>
      <c r="J32" s="90">
        <f>SUM(J33+J37)</f>
        <v>54109</v>
      </c>
      <c r="K32" s="90">
        <f t="shared" ref="K32:L32" si="11">SUM(K33+K37)</f>
        <v>53084</v>
      </c>
      <c r="L32" s="90">
        <f t="shared" si="11"/>
        <v>54023</v>
      </c>
      <c r="M32" s="362"/>
      <c r="N32" s="362"/>
      <c r="O32" s="362"/>
    </row>
    <row r="33" spans="1:15" s="25" customFormat="1" ht="33">
      <c r="A33" s="69" t="s">
        <v>145</v>
      </c>
      <c r="B33" s="156">
        <v>914</v>
      </c>
      <c r="C33" s="65" t="s">
        <v>1</v>
      </c>
      <c r="D33" s="66" t="s">
        <v>36</v>
      </c>
      <c r="E33" s="79" t="s">
        <v>3</v>
      </c>
      <c r="F33" s="80" t="s">
        <v>136</v>
      </c>
      <c r="G33" s="206" t="s">
        <v>137</v>
      </c>
      <c r="H33" s="67" t="s">
        <v>143</v>
      </c>
      <c r="I33" s="67"/>
      <c r="J33" s="61">
        <f>SUM(J34)</f>
        <v>1589</v>
      </c>
      <c r="K33" s="61">
        <f t="shared" ref="K33:L35" si="12">SUM(K34)</f>
        <v>1604</v>
      </c>
      <c r="L33" s="61">
        <f t="shared" si="12"/>
        <v>1619</v>
      </c>
      <c r="M33" s="357"/>
      <c r="N33" s="357"/>
      <c r="O33" s="357"/>
    </row>
    <row r="34" spans="1:15" s="25" customFormat="1" ht="17.25">
      <c r="A34" s="75" t="s">
        <v>146</v>
      </c>
      <c r="B34" s="23">
        <v>914</v>
      </c>
      <c r="C34" s="22" t="s">
        <v>1</v>
      </c>
      <c r="D34" s="63" t="s">
        <v>36</v>
      </c>
      <c r="E34" s="34" t="s">
        <v>3</v>
      </c>
      <c r="F34" s="81" t="s">
        <v>18</v>
      </c>
      <c r="G34" s="207" t="s">
        <v>137</v>
      </c>
      <c r="H34" s="64" t="s">
        <v>143</v>
      </c>
      <c r="I34" s="64"/>
      <c r="J34" s="20">
        <f>SUM(J35)</f>
        <v>1589</v>
      </c>
      <c r="K34" s="20">
        <f t="shared" si="12"/>
        <v>1604</v>
      </c>
      <c r="L34" s="20">
        <f t="shared" si="12"/>
        <v>1619</v>
      </c>
      <c r="M34" s="357"/>
      <c r="N34" s="357"/>
      <c r="O34" s="357"/>
    </row>
    <row r="35" spans="1:15" s="27" customFormat="1" ht="69">
      <c r="A35" s="99" t="s">
        <v>233</v>
      </c>
      <c r="B35" s="242">
        <v>914</v>
      </c>
      <c r="C35" s="254" t="s">
        <v>1</v>
      </c>
      <c r="D35" s="255" t="s">
        <v>36</v>
      </c>
      <c r="E35" s="248" t="s">
        <v>3</v>
      </c>
      <c r="F35" s="256" t="s">
        <v>18</v>
      </c>
      <c r="G35" s="257" t="s">
        <v>1</v>
      </c>
      <c r="H35" s="253" t="s">
        <v>143</v>
      </c>
      <c r="I35" s="253"/>
      <c r="J35" s="241">
        <f>SUM(J36)</f>
        <v>1589</v>
      </c>
      <c r="K35" s="241">
        <f t="shared" si="12"/>
        <v>1604</v>
      </c>
      <c r="L35" s="241">
        <f t="shared" si="12"/>
        <v>1619</v>
      </c>
      <c r="M35" s="364"/>
      <c r="N35" s="364"/>
      <c r="O35" s="364"/>
    </row>
    <row r="36" spans="1:15" s="31" customFormat="1" ht="31.5">
      <c r="A36" s="28" t="s">
        <v>273</v>
      </c>
      <c r="B36" s="148">
        <v>914</v>
      </c>
      <c r="C36" s="29" t="s">
        <v>1</v>
      </c>
      <c r="D36" s="221" t="s">
        <v>36</v>
      </c>
      <c r="E36" s="221" t="s">
        <v>3</v>
      </c>
      <c r="F36" s="222" t="s">
        <v>18</v>
      </c>
      <c r="G36" s="205" t="s">
        <v>1</v>
      </c>
      <c r="H36" s="223" t="s">
        <v>26</v>
      </c>
      <c r="I36" s="223" t="s">
        <v>58</v>
      </c>
      <c r="J36" s="30">
        <v>1589</v>
      </c>
      <c r="K36" s="30">
        <v>1604</v>
      </c>
      <c r="L36" s="30">
        <v>1619</v>
      </c>
      <c r="M36" s="356"/>
      <c r="N36" s="356"/>
      <c r="O36" s="356"/>
    </row>
    <row r="37" spans="1:15" s="7" customFormat="1" ht="49.5">
      <c r="A37" s="69" t="s">
        <v>139</v>
      </c>
      <c r="B37" s="146">
        <v>914</v>
      </c>
      <c r="C37" s="70" t="s">
        <v>1</v>
      </c>
      <c r="D37" s="79" t="s">
        <v>36</v>
      </c>
      <c r="E37" s="79" t="s">
        <v>45</v>
      </c>
      <c r="F37" s="80" t="s">
        <v>136</v>
      </c>
      <c r="G37" s="206" t="s">
        <v>137</v>
      </c>
      <c r="H37" s="67" t="s">
        <v>143</v>
      </c>
      <c r="I37" s="67"/>
      <c r="J37" s="61">
        <f>SUM(J38+J48)</f>
        <v>52520</v>
      </c>
      <c r="K37" s="61">
        <f t="shared" ref="K37:L37" si="13">SUM(K38+K48)</f>
        <v>51480</v>
      </c>
      <c r="L37" s="61">
        <f t="shared" si="13"/>
        <v>52404</v>
      </c>
      <c r="M37" s="356"/>
      <c r="N37" s="356"/>
      <c r="O37" s="356"/>
    </row>
    <row r="38" spans="1:15" s="7" customFormat="1" ht="33">
      <c r="A38" s="75" t="s">
        <v>140</v>
      </c>
      <c r="B38" s="147">
        <v>914</v>
      </c>
      <c r="C38" s="16" t="s">
        <v>1</v>
      </c>
      <c r="D38" s="34" t="s">
        <v>36</v>
      </c>
      <c r="E38" s="34" t="s">
        <v>45</v>
      </c>
      <c r="F38" s="81" t="s">
        <v>33</v>
      </c>
      <c r="G38" s="207" t="s">
        <v>137</v>
      </c>
      <c r="H38" s="64" t="s">
        <v>143</v>
      </c>
      <c r="I38" s="64"/>
      <c r="J38" s="20">
        <f>SUM(J39)</f>
        <v>4592</v>
      </c>
      <c r="K38" s="20">
        <f t="shared" ref="K38:L38" si="14">SUM(K39)</f>
        <v>4760</v>
      </c>
      <c r="L38" s="20">
        <f t="shared" si="14"/>
        <v>4933</v>
      </c>
      <c r="M38" s="356"/>
      <c r="N38" s="356"/>
      <c r="O38" s="356"/>
    </row>
    <row r="39" spans="1:15" s="62" customFormat="1" ht="34.5">
      <c r="A39" s="194" t="s">
        <v>141</v>
      </c>
      <c r="B39" s="234">
        <v>914</v>
      </c>
      <c r="C39" s="235" t="s">
        <v>1</v>
      </c>
      <c r="D39" s="248" t="s">
        <v>36</v>
      </c>
      <c r="E39" s="248" t="s">
        <v>45</v>
      </c>
      <c r="F39" s="256" t="s">
        <v>33</v>
      </c>
      <c r="G39" s="257" t="s">
        <v>1</v>
      </c>
      <c r="H39" s="253" t="s">
        <v>143</v>
      </c>
      <c r="I39" s="253"/>
      <c r="J39" s="241">
        <f>SUM(J40:J47)</f>
        <v>4592</v>
      </c>
      <c r="K39" s="241">
        <f t="shared" ref="K39:L39" si="15">SUM(K40:K47)</f>
        <v>4760</v>
      </c>
      <c r="L39" s="241">
        <f t="shared" si="15"/>
        <v>4933</v>
      </c>
      <c r="M39" s="363"/>
      <c r="N39" s="363"/>
      <c r="O39" s="363"/>
    </row>
    <row r="40" spans="1:15" s="31" customFormat="1" ht="63">
      <c r="A40" s="28" t="s">
        <v>234</v>
      </c>
      <c r="B40" s="148">
        <v>914</v>
      </c>
      <c r="C40" s="29" t="s">
        <v>1</v>
      </c>
      <c r="D40" s="221" t="s">
        <v>36</v>
      </c>
      <c r="E40" s="221" t="s">
        <v>45</v>
      </c>
      <c r="F40" s="222" t="s">
        <v>33</v>
      </c>
      <c r="G40" s="205" t="s">
        <v>1</v>
      </c>
      <c r="H40" s="223" t="s">
        <v>46</v>
      </c>
      <c r="I40" s="223" t="s">
        <v>59</v>
      </c>
      <c r="J40" s="30">
        <v>829</v>
      </c>
      <c r="K40" s="30">
        <v>829</v>
      </c>
      <c r="L40" s="30">
        <v>829</v>
      </c>
      <c r="M40" s="356"/>
      <c r="N40" s="356"/>
      <c r="O40" s="356"/>
    </row>
    <row r="41" spans="1:15" s="31" customFormat="1" ht="47.25">
      <c r="A41" s="28" t="s">
        <v>113</v>
      </c>
      <c r="B41" s="148">
        <v>914</v>
      </c>
      <c r="C41" s="29" t="s">
        <v>1</v>
      </c>
      <c r="D41" s="221" t="s">
        <v>36</v>
      </c>
      <c r="E41" s="221" t="s">
        <v>45</v>
      </c>
      <c r="F41" s="222" t="s">
        <v>33</v>
      </c>
      <c r="G41" s="205" t="s">
        <v>1</v>
      </c>
      <c r="H41" s="223" t="s">
        <v>46</v>
      </c>
      <c r="I41" s="223" t="s">
        <v>58</v>
      </c>
      <c r="J41" s="30">
        <v>52</v>
      </c>
      <c r="K41" s="30">
        <v>81</v>
      </c>
      <c r="L41" s="30">
        <v>112</v>
      </c>
      <c r="M41" s="356"/>
      <c r="N41" s="356"/>
      <c r="O41" s="356"/>
    </row>
    <row r="42" spans="1:15" s="31" customFormat="1" ht="63">
      <c r="A42" s="28" t="s">
        <v>235</v>
      </c>
      <c r="B42" s="148">
        <v>914</v>
      </c>
      <c r="C42" s="29" t="s">
        <v>1</v>
      </c>
      <c r="D42" s="221" t="s">
        <v>36</v>
      </c>
      <c r="E42" s="221" t="s">
        <v>45</v>
      </c>
      <c r="F42" s="222" t="s">
        <v>33</v>
      </c>
      <c r="G42" s="205" t="s">
        <v>1</v>
      </c>
      <c r="H42" s="223" t="s">
        <v>47</v>
      </c>
      <c r="I42" s="223" t="s">
        <v>59</v>
      </c>
      <c r="J42" s="30">
        <v>454</v>
      </c>
      <c r="K42" s="30">
        <v>454</v>
      </c>
      <c r="L42" s="30">
        <v>454</v>
      </c>
      <c r="M42" s="356"/>
      <c r="N42" s="356"/>
      <c r="O42" s="356"/>
    </row>
    <row r="43" spans="1:15" s="31" customFormat="1" ht="47.25">
      <c r="A43" s="28" t="s">
        <v>114</v>
      </c>
      <c r="B43" s="148">
        <v>914</v>
      </c>
      <c r="C43" s="29" t="s">
        <v>1</v>
      </c>
      <c r="D43" s="221" t="s">
        <v>36</v>
      </c>
      <c r="E43" s="221" t="s">
        <v>45</v>
      </c>
      <c r="F43" s="222" t="s">
        <v>33</v>
      </c>
      <c r="G43" s="205" t="s">
        <v>1</v>
      </c>
      <c r="H43" s="223" t="s">
        <v>47</v>
      </c>
      <c r="I43" s="223" t="s">
        <v>58</v>
      </c>
      <c r="J43" s="30">
        <v>26</v>
      </c>
      <c r="K43" s="30">
        <v>43</v>
      </c>
      <c r="L43" s="30">
        <v>61</v>
      </c>
      <c r="M43" s="356"/>
      <c r="N43" s="356"/>
      <c r="O43" s="356"/>
    </row>
    <row r="44" spans="1:15" s="31" customFormat="1" ht="63">
      <c r="A44" s="28" t="s">
        <v>236</v>
      </c>
      <c r="B44" s="148">
        <v>914</v>
      </c>
      <c r="C44" s="29" t="s">
        <v>1</v>
      </c>
      <c r="D44" s="221" t="s">
        <v>36</v>
      </c>
      <c r="E44" s="221" t="s">
        <v>45</v>
      </c>
      <c r="F44" s="222" t="s">
        <v>33</v>
      </c>
      <c r="G44" s="205" t="s">
        <v>1</v>
      </c>
      <c r="H44" s="223" t="s">
        <v>48</v>
      </c>
      <c r="I44" s="223" t="s">
        <v>59</v>
      </c>
      <c r="J44" s="30">
        <v>2647</v>
      </c>
      <c r="K44" s="30">
        <v>2647</v>
      </c>
      <c r="L44" s="30">
        <v>2647</v>
      </c>
      <c r="M44" s="356"/>
      <c r="N44" s="356"/>
      <c r="O44" s="356"/>
    </row>
    <row r="45" spans="1:15" s="31" customFormat="1" ht="47.25">
      <c r="A45" s="28" t="s">
        <v>115</v>
      </c>
      <c r="B45" s="148">
        <v>914</v>
      </c>
      <c r="C45" s="29" t="s">
        <v>1</v>
      </c>
      <c r="D45" s="221" t="s">
        <v>36</v>
      </c>
      <c r="E45" s="221" t="s">
        <v>45</v>
      </c>
      <c r="F45" s="222" t="s">
        <v>33</v>
      </c>
      <c r="G45" s="205" t="s">
        <v>1</v>
      </c>
      <c r="H45" s="223" t="s">
        <v>48</v>
      </c>
      <c r="I45" s="223" t="s">
        <v>58</v>
      </c>
      <c r="J45" s="30">
        <v>205</v>
      </c>
      <c r="K45" s="30">
        <v>311</v>
      </c>
      <c r="L45" s="30">
        <v>420</v>
      </c>
      <c r="M45" s="356"/>
      <c r="N45" s="356"/>
      <c r="O45" s="356"/>
    </row>
    <row r="46" spans="1:15" s="31" customFormat="1" ht="63">
      <c r="A46" s="28" t="s">
        <v>237</v>
      </c>
      <c r="B46" s="148">
        <v>914</v>
      </c>
      <c r="C46" s="29" t="s">
        <v>1</v>
      </c>
      <c r="D46" s="221" t="s">
        <v>36</v>
      </c>
      <c r="E46" s="221" t="s">
        <v>45</v>
      </c>
      <c r="F46" s="222" t="s">
        <v>33</v>
      </c>
      <c r="G46" s="205" t="s">
        <v>1</v>
      </c>
      <c r="H46" s="223" t="s">
        <v>49</v>
      </c>
      <c r="I46" s="223" t="s">
        <v>59</v>
      </c>
      <c r="J46" s="30">
        <v>348</v>
      </c>
      <c r="K46" s="30">
        <v>348</v>
      </c>
      <c r="L46" s="30">
        <v>348</v>
      </c>
      <c r="M46" s="356"/>
      <c r="N46" s="356"/>
      <c r="O46" s="356"/>
    </row>
    <row r="47" spans="1:15" s="31" customFormat="1" ht="47.25">
      <c r="A47" s="28" t="s">
        <v>116</v>
      </c>
      <c r="B47" s="148">
        <v>914</v>
      </c>
      <c r="C47" s="29" t="s">
        <v>1</v>
      </c>
      <c r="D47" s="221" t="s">
        <v>36</v>
      </c>
      <c r="E47" s="221" t="s">
        <v>45</v>
      </c>
      <c r="F47" s="222" t="s">
        <v>33</v>
      </c>
      <c r="G47" s="205" t="s">
        <v>1</v>
      </c>
      <c r="H47" s="223" t="s">
        <v>49</v>
      </c>
      <c r="I47" s="223" t="s">
        <v>58</v>
      </c>
      <c r="J47" s="30">
        <v>31</v>
      </c>
      <c r="K47" s="30">
        <v>47</v>
      </c>
      <c r="L47" s="30">
        <v>62</v>
      </c>
      <c r="M47" s="356"/>
      <c r="N47" s="356"/>
      <c r="O47" s="356"/>
    </row>
    <row r="48" spans="1:15" s="7" customFormat="1" ht="33">
      <c r="A48" s="75" t="s">
        <v>147</v>
      </c>
      <c r="B48" s="147">
        <v>914</v>
      </c>
      <c r="C48" s="16" t="s">
        <v>1</v>
      </c>
      <c r="D48" s="34" t="s">
        <v>36</v>
      </c>
      <c r="E48" s="34" t="s">
        <v>45</v>
      </c>
      <c r="F48" s="81" t="s">
        <v>34</v>
      </c>
      <c r="G48" s="207" t="s">
        <v>137</v>
      </c>
      <c r="H48" s="64" t="s">
        <v>143</v>
      </c>
      <c r="I48" s="64"/>
      <c r="J48" s="20">
        <f>SUM(J49)</f>
        <v>47928</v>
      </c>
      <c r="K48" s="20">
        <f t="shared" ref="K48:L48" si="16">SUM(K49)</f>
        <v>46720</v>
      </c>
      <c r="L48" s="20">
        <f t="shared" si="16"/>
        <v>47471</v>
      </c>
      <c r="M48" s="356"/>
      <c r="N48" s="356"/>
      <c r="O48" s="356"/>
    </row>
    <row r="49" spans="1:15" s="183" customFormat="1" ht="34.5">
      <c r="A49" s="99" t="s">
        <v>148</v>
      </c>
      <c r="B49" s="234">
        <v>914</v>
      </c>
      <c r="C49" s="235" t="s">
        <v>1</v>
      </c>
      <c r="D49" s="248" t="s">
        <v>36</v>
      </c>
      <c r="E49" s="248" t="s">
        <v>45</v>
      </c>
      <c r="F49" s="256" t="s">
        <v>34</v>
      </c>
      <c r="G49" s="257" t="s">
        <v>1</v>
      </c>
      <c r="H49" s="253" t="s">
        <v>143</v>
      </c>
      <c r="I49" s="253"/>
      <c r="J49" s="241">
        <f>SUM(J50:J52)</f>
        <v>47928</v>
      </c>
      <c r="K49" s="241">
        <f t="shared" ref="K49:L49" si="17">SUM(K50:K52)</f>
        <v>46720</v>
      </c>
      <c r="L49" s="241">
        <f t="shared" si="17"/>
        <v>47471</v>
      </c>
      <c r="M49" s="365"/>
      <c r="N49" s="365"/>
      <c r="O49" s="365"/>
    </row>
    <row r="50" spans="1:15" s="31" customFormat="1" ht="47.25">
      <c r="A50" s="28" t="s">
        <v>238</v>
      </c>
      <c r="B50" s="148">
        <v>914</v>
      </c>
      <c r="C50" s="29" t="s">
        <v>1</v>
      </c>
      <c r="D50" s="221" t="s">
        <v>36</v>
      </c>
      <c r="E50" s="221" t="s">
        <v>45</v>
      </c>
      <c r="F50" s="222" t="s">
        <v>34</v>
      </c>
      <c r="G50" s="205" t="s">
        <v>1</v>
      </c>
      <c r="H50" s="223" t="s">
        <v>6</v>
      </c>
      <c r="I50" s="223" t="s">
        <v>59</v>
      </c>
      <c r="J50" s="30">
        <v>28082</v>
      </c>
      <c r="K50" s="30">
        <v>28082</v>
      </c>
      <c r="L50" s="30">
        <v>28082</v>
      </c>
      <c r="M50" s="356"/>
      <c r="N50" s="356"/>
      <c r="O50" s="356"/>
    </row>
    <row r="51" spans="1:15" s="31" customFormat="1" ht="31.5">
      <c r="A51" s="32" t="s">
        <v>227</v>
      </c>
      <c r="B51" s="148">
        <v>914</v>
      </c>
      <c r="C51" s="29" t="s">
        <v>1</v>
      </c>
      <c r="D51" s="221" t="s">
        <v>36</v>
      </c>
      <c r="E51" s="221" t="s">
        <v>45</v>
      </c>
      <c r="F51" s="222" t="s">
        <v>34</v>
      </c>
      <c r="G51" s="205" t="s">
        <v>1</v>
      </c>
      <c r="H51" s="223" t="s">
        <v>6</v>
      </c>
      <c r="I51" s="223" t="s">
        <v>58</v>
      </c>
      <c r="J51" s="30">
        <v>19768</v>
      </c>
      <c r="K51" s="30">
        <v>18560</v>
      </c>
      <c r="L51" s="30">
        <v>19311</v>
      </c>
      <c r="M51" s="356"/>
      <c r="N51" s="356"/>
      <c r="O51" s="356"/>
    </row>
    <row r="52" spans="1:15" s="31" customFormat="1" ht="31.5">
      <c r="A52" s="28" t="s">
        <v>118</v>
      </c>
      <c r="B52" s="148">
        <v>914</v>
      </c>
      <c r="C52" s="29" t="s">
        <v>1</v>
      </c>
      <c r="D52" s="221" t="s">
        <v>36</v>
      </c>
      <c r="E52" s="221" t="s">
        <v>45</v>
      </c>
      <c r="F52" s="222" t="s">
        <v>34</v>
      </c>
      <c r="G52" s="205" t="s">
        <v>1</v>
      </c>
      <c r="H52" s="223" t="s">
        <v>6</v>
      </c>
      <c r="I52" s="223" t="s">
        <v>60</v>
      </c>
      <c r="J52" s="30">
        <v>78</v>
      </c>
      <c r="K52" s="30">
        <v>78</v>
      </c>
      <c r="L52" s="30">
        <v>78</v>
      </c>
      <c r="M52" s="356"/>
      <c r="N52" s="356"/>
      <c r="O52" s="356"/>
    </row>
    <row r="53" spans="1:15" s="103" customFormat="1" ht="18.75">
      <c r="A53" s="86" t="s">
        <v>74</v>
      </c>
      <c r="B53" s="86">
        <v>914</v>
      </c>
      <c r="C53" s="100" t="s">
        <v>2</v>
      </c>
      <c r="D53" s="421"/>
      <c r="E53" s="422"/>
      <c r="F53" s="422"/>
      <c r="G53" s="422"/>
      <c r="H53" s="423"/>
      <c r="I53" s="101"/>
      <c r="J53" s="102">
        <f>SUM(J54)</f>
        <v>1293.7</v>
      </c>
      <c r="K53" s="102">
        <f t="shared" ref="K53:L53" si="18">SUM(K54)</f>
        <v>1307.5999999999999</v>
      </c>
      <c r="L53" s="102">
        <f t="shared" si="18"/>
        <v>1321.5</v>
      </c>
      <c r="M53" s="366"/>
      <c r="N53" s="366"/>
      <c r="O53" s="366"/>
    </row>
    <row r="54" spans="1:15" s="123" customFormat="1" ht="56.25">
      <c r="A54" s="105" t="s">
        <v>76</v>
      </c>
      <c r="B54" s="92" t="s">
        <v>203</v>
      </c>
      <c r="C54" s="92" t="s">
        <v>2</v>
      </c>
      <c r="D54" s="92" t="s">
        <v>38</v>
      </c>
      <c r="E54" s="448"/>
      <c r="F54" s="449"/>
      <c r="G54" s="449"/>
      <c r="H54" s="450"/>
      <c r="I54" s="93"/>
      <c r="J54" s="90">
        <f>SUM(J55)</f>
        <v>1293.7</v>
      </c>
      <c r="K54" s="90">
        <f t="shared" ref="K54:L54" si="19">SUM(K55)</f>
        <v>1307.5999999999999</v>
      </c>
      <c r="L54" s="90">
        <f t="shared" si="19"/>
        <v>1321.5</v>
      </c>
      <c r="M54" s="367"/>
      <c r="N54" s="367"/>
      <c r="O54" s="367"/>
    </row>
    <row r="55" spans="1:15" s="112" customFormat="1" ht="33">
      <c r="A55" s="69" t="s">
        <v>134</v>
      </c>
      <c r="B55" s="56" t="s">
        <v>203</v>
      </c>
      <c r="C55" s="56" t="s">
        <v>2</v>
      </c>
      <c r="D55" s="56" t="s">
        <v>38</v>
      </c>
      <c r="E55" s="117" t="s">
        <v>1</v>
      </c>
      <c r="F55" s="118" t="s">
        <v>136</v>
      </c>
      <c r="G55" s="209" t="s">
        <v>137</v>
      </c>
      <c r="H55" s="119" t="s">
        <v>143</v>
      </c>
      <c r="I55" s="70"/>
      <c r="J55" s="61">
        <f>SUM(J56+J59)</f>
        <v>1293.7</v>
      </c>
      <c r="K55" s="61">
        <f>SUM(K56+K59)</f>
        <v>1307.5999999999999</v>
      </c>
      <c r="L55" s="61">
        <f>SUM(L56+L59)</f>
        <v>1321.5</v>
      </c>
      <c r="M55" s="368"/>
      <c r="N55" s="368"/>
      <c r="O55" s="368"/>
    </row>
    <row r="56" spans="1:15" s="111" customFormat="1" ht="33">
      <c r="A56" s="75" t="s">
        <v>135</v>
      </c>
      <c r="B56" s="15" t="s">
        <v>203</v>
      </c>
      <c r="C56" s="15" t="s">
        <v>2</v>
      </c>
      <c r="D56" s="15" t="s">
        <v>38</v>
      </c>
      <c r="E56" s="53" t="s">
        <v>1</v>
      </c>
      <c r="F56" s="54" t="s">
        <v>18</v>
      </c>
      <c r="G56" s="210" t="s">
        <v>137</v>
      </c>
      <c r="H56" s="55" t="s">
        <v>143</v>
      </c>
      <c r="I56" s="16"/>
      <c r="J56" s="20">
        <f>SUM(J57)</f>
        <v>1214.7</v>
      </c>
      <c r="K56" s="20">
        <f t="shared" ref="K56:L56" si="20">SUM(K57)</f>
        <v>1228.5999999999999</v>
      </c>
      <c r="L56" s="20">
        <f t="shared" si="20"/>
        <v>1242.5</v>
      </c>
      <c r="M56" s="369"/>
      <c r="N56" s="369"/>
      <c r="O56" s="369"/>
    </row>
    <row r="57" spans="1:15" s="186" customFormat="1" ht="34.5">
      <c r="A57" s="194" t="s">
        <v>239</v>
      </c>
      <c r="B57" s="243" t="s">
        <v>203</v>
      </c>
      <c r="C57" s="243" t="s">
        <v>2</v>
      </c>
      <c r="D57" s="243" t="s">
        <v>38</v>
      </c>
      <c r="E57" s="258" t="s">
        <v>1</v>
      </c>
      <c r="F57" s="259" t="s">
        <v>18</v>
      </c>
      <c r="G57" s="260" t="s">
        <v>1</v>
      </c>
      <c r="H57" s="261" t="s">
        <v>143</v>
      </c>
      <c r="I57" s="235"/>
      <c r="J57" s="241">
        <f>SUM(J58)</f>
        <v>1214.7</v>
      </c>
      <c r="K57" s="241">
        <f t="shared" ref="K57:L57" si="21">SUM(K58)</f>
        <v>1228.5999999999999</v>
      </c>
      <c r="L57" s="241">
        <f t="shared" si="21"/>
        <v>1242.5</v>
      </c>
      <c r="M57" s="370"/>
      <c r="N57" s="370"/>
      <c r="O57" s="370"/>
    </row>
    <row r="58" spans="1:15" s="31" customFormat="1" ht="31.5">
      <c r="A58" s="28" t="s">
        <v>119</v>
      </c>
      <c r="B58" s="148">
        <v>914</v>
      </c>
      <c r="C58" s="29" t="s">
        <v>2</v>
      </c>
      <c r="D58" s="221" t="s">
        <v>38</v>
      </c>
      <c r="E58" s="120" t="s">
        <v>1</v>
      </c>
      <c r="F58" s="121" t="s">
        <v>18</v>
      </c>
      <c r="G58" s="211" t="s">
        <v>1</v>
      </c>
      <c r="H58" s="122" t="s">
        <v>4</v>
      </c>
      <c r="I58" s="223">
        <v>200</v>
      </c>
      <c r="J58" s="30">
        <v>1214.7</v>
      </c>
      <c r="K58" s="30">
        <v>1228.5999999999999</v>
      </c>
      <c r="L58" s="30">
        <v>1242.5</v>
      </c>
      <c r="M58" s="356"/>
      <c r="N58" s="356"/>
      <c r="O58" s="356"/>
    </row>
    <row r="59" spans="1:15" s="116" customFormat="1" ht="49.5">
      <c r="A59" s="75" t="s">
        <v>152</v>
      </c>
      <c r="B59" s="160">
        <v>914</v>
      </c>
      <c r="C59" s="43" t="s">
        <v>2</v>
      </c>
      <c r="D59" s="45" t="s">
        <v>38</v>
      </c>
      <c r="E59" s="48" t="s">
        <v>1</v>
      </c>
      <c r="F59" s="49" t="s">
        <v>29</v>
      </c>
      <c r="G59" s="212" t="s">
        <v>137</v>
      </c>
      <c r="H59" s="50" t="s">
        <v>143</v>
      </c>
      <c r="I59" s="47"/>
      <c r="J59" s="44">
        <f>SUM(J60+J62)</f>
        <v>79</v>
      </c>
      <c r="K59" s="44">
        <f t="shared" ref="K59:L59" si="22">SUM(K60+K62)</f>
        <v>79</v>
      </c>
      <c r="L59" s="44">
        <f t="shared" si="22"/>
        <v>79</v>
      </c>
      <c r="M59" s="357"/>
      <c r="N59" s="357"/>
      <c r="O59" s="357"/>
    </row>
    <row r="60" spans="1:15" s="187" customFormat="1" ht="34.5">
      <c r="A60" s="194" t="s">
        <v>240</v>
      </c>
      <c r="B60" s="262">
        <v>914</v>
      </c>
      <c r="C60" s="263" t="s">
        <v>2</v>
      </c>
      <c r="D60" s="264" t="s">
        <v>38</v>
      </c>
      <c r="E60" s="265" t="s">
        <v>1</v>
      </c>
      <c r="F60" s="266" t="s">
        <v>29</v>
      </c>
      <c r="G60" s="267" t="s">
        <v>1</v>
      </c>
      <c r="H60" s="268" t="s">
        <v>143</v>
      </c>
      <c r="I60" s="269"/>
      <c r="J60" s="270">
        <f>SUM(J61)</f>
        <v>20</v>
      </c>
      <c r="K60" s="270">
        <f t="shared" ref="K60:L60" si="23">SUM(K61)</f>
        <v>20</v>
      </c>
      <c r="L60" s="270">
        <f t="shared" si="23"/>
        <v>20</v>
      </c>
      <c r="M60" s="358"/>
      <c r="N60" s="358"/>
      <c r="O60" s="358"/>
    </row>
    <row r="61" spans="1:15" s="31" customFormat="1" ht="31.5">
      <c r="A61" s="28" t="s">
        <v>120</v>
      </c>
      <c r="B61" s="148">
        <v>914</v>
      </c>
      <c r="C61" s="29" t="s">
        <v>2</v>
      </c>
      <c r="D61" s="221" t="s">
        <v>38</v>
      </c>
      <c r="E61" s="120" t="s">
        <v>1</v>
      </c>
      <c r="F61" s="121" t="s">
        <v>29</v>
      </c>
      <c r="G61" s="211" t="s">
        <v>1</v>
      </c>
      <c r="H61" s="122" t="s">
        <v>4</v>
      </c>
      <c r="I61" s="223" t="s">
        <v>58</v>
      </c>
      <c r="J61" s="30">
        <v>20</v>
      </c>
      <c r="K61" s="30">
        <v>20</v>
      </c>
      <c r="L61" s="30">
        <v>20</v>
      </c>
      <c r="M61" s="356"/>
      <c r="N61" s="356"/>
      <c r="O61" s="356"/>
    </row>
    <row r="62" spans="1:15" s="187" customFormat="1" ht="17.25">
      <c r="A62" s="194" t="s">
        <v>153</v>
      </c>
      <c r="B62" s="262">
        <v>914</v>
      </c>
      <c r="C62" s="263" t="s">
        <v>2</v>
      </c>
      <c r="D62" s="264" t="s">
        <v>38</v>
      </c>
      <c r="E62" s="265" t="s">
        <v>1</v>
      </c>
      <c r="F62" s="266" t="s">
        <v>29</v>
      </c>
      <c r="G62" s="267" t="s">
        <v>5</v>
      </c>
      <c r="H62" s="268" t="s">
        <v>143</v>
      </c>
      <c r="I62" s="269"/>
      <c r="J62" s="270">
        <f>SUM(J63)</f>
        <v>59</v>
      </c>
      <c r="K62" s="270">
        <f t="shared" ref="K62:L62" si="24">SUM(K63)</f>
        <v>59</v>
      </c>
      <c r="L62" s="270">
        <f t="shared" si="24"/>
        <v>59</v>
      </c>
      <c r="M62" s="358"/>
      <c r="N62" s="358"/>
      <c r="O62" s="358"/>
    </row>
    <row r="63" spans="1:15" s="31" customFormat="1" ht="31.5">
      <c r="A63" s="28" t="s">
        <v>120</v>
      </c>
      <c r="B63" s="148">
        <v>914</v>
      </c>
      <c r="C63" s="29" t="s">
        <v>2</v>
      </c>
      <c r="D63" s="221" t="s">
        <v>38</v>
      </c>
      <c r="E63" s="120" t="s">
        <v>1</v>
      </c>
      <c r="F63" s="121" t="s">
        <v>29</v>
      </c>
      <c r="G63" s="211" t="s">
        <v>5</v>
      </c>
      <c r="H63" s="122" t="s">
        <v>4</v>
      </c>
      <c r="I63" s="223" t="s">
        <v>58</v>
      </c>
      <c r="J63" s="30">
        <v>59</v>
      </c>
      <c r="K63" s="30">
        <v>59</v>
      </c>
      <c r="L63" s="30">
        <v>59</v>
      </c>
      <c r="M63" s="356"/>
      <c r="N63" s="356"/>
      <c r="O63" s="356"/>
    </row>
    <row r="64" spans="1:15" s="125" customFormat="1" ht="18.75">
      <c r="A64" s="86" t="s">
        <v>77</v>
      </c>
      <c r="B64" s="86">
        <v>914</v>
      </c>
      <c r="C64" s="100" t="s">
        <v>7</v>
      </c>
      <c r="D64" s="421"/>
      <c r="E64" s="422"/>
      <c r="F64" s="422"/>
      <c r="G64" s="422"/>
      <c r="H64" s="423"/>
      <c r="I64" s="124"/>
      <c r="J64" s="102">
        <f>SUM(J65+J74+J79+J84)</f>
        <v>23657.800000000003</v>
      </c>
      <c r="K64" s="102">
        <f>SUM(K65+K74+K79+K84)</f>
        <v>9493.5</v>
      </c>
      <c r="L64" s="102">
        <f>SUM(L65+L74+L79+L84)</f>
        <v>9681.1</v>
      </c>
      <c r="M64" s="366"/>
      <c r="N64" s="366"/>
      <c r="O64" s="366"/>
    </row>
    <row r="65" spans="1:15" s="125" customFormat="1" ht="18.75">
      <c r="A65" s="97" t="s">
        <v>78</v>
      </c>
      <c r="B65" s="35">
        <v>914</v>
      </c>
      <c r="C65" s="92" t="s">
        <v>7</v>
      </c>
      <c r="D65" s="92" t="s">
        <v>12</v>
      </c>
      <c r="E65" s="290"/>
      <c r="F65" s="290"/>
      <c r="G65" s="290"/>
      <c r="H65" s="291"/>
      <c r="I65" s="93"/>
      <c r="J65" s="90">
        <f>SUM(J66+J70)</f>
        <v>6943.2</v>
      </c>
      <c r="K65" s="90">
        <f t="shared" ref="K65:L65" si="25">SUM(K66+K70)</f>
        <v>6952.5</v>
      </c>
      <c r="L65" s="90">
        <f t="shared" si="25"/>
        <v>6962.1</v>
      </c>
      <c r="M65" s="366"/>
      <c r="N65" s="366"/>
      <c r="O65" s="366"/>
    </row>
    <row r="66" spans="1:15" s="131" customFormat="1" ht="49.5">
      <c r="A66" s="69" t="s">
        <v>159</v>
      </c>
      <c r="B66" s="153">
        <v>914</v>
      </c>
      <c r="C66" s="56" t="s">
        <v>7</v>
      </c>
      <c r="D66" s="56" t="s">
        <v>12</v>
      </c>
      <c r="E66" s="71" t="s">
        <v>16</v>
      </c>
      <c r="F66" s="72" t="s">
        <v>136</v>
      </c>
      <c r="G66" s="203" t="s">
        <v>137</v>
      </c>
      <c r="H66" s="73" t="s">
        <v>143</v>
      </c>
      <c r="I66" s="70"/>
      <c r="J66" s="61">
        <f t="shared" ref="J66:L68" si="26">SUM(J67)</f>
        <v>6585</v>
      </c>
      <c r="K66" s="61">
        <f t="shared" si="26"/>
        <v>6585</v>
      </c>
      <c r="L66" s="61">
        <f t="shared" si="26"/>
        <v>6585</v>
      </c>
      <c r="M66" s="371"/>
      <c r="N66" s="371"/>
      <c r="O66" s="371"/>
    </row>
    <row r="67" spans="1:15" s="132" customFormat="1" ht="33">
      <c r="A67" s="75" t="s">
        <v>217</v>
      </c>
      <c r="B67" s="154">
        <v>914</v>
      </c>
      <c r="C67" s="15" t="s">
        <v>7</v>
      </c>
      <c r="D67" s="15" t="s">
        <v>12</v>
      </c>
      <c r="E67" s="76" t="s">
        <v>16</v>
      </c>
      <c r="F67" s="77" t="s">
        <v>18</v>
      </c>
      <c r="G67" s="204" t="s">
        <v>137</v>
      </c>
      <c r="H67" s="78" t="s">
        <v>143</v>
      </c>
      <c r="I67" s="16"/>
      <c r="J67" s="20">
        <f t="shared" si="26"/>
        <v>6585</v>
      </c>
      <c r="K67" s="20">
        <f t="shared" si="26"/>
        <v>6585</v>
      </c>
      <c r="L67" s="20">
        <f t="shared" si="26"/>
        <v>6585</v>
      </c>
      <c r="M67" s="372"/>
      <c r="N67" s="372"/>
      <c r="O67" s="372"/>
    </row>
    <row r="68" spans="1:15" s="189" customFormat="1" ht="17.25">
      <c r="A68" s="99" t="s">
        <v>291</v>
      </c>
      <c r="B68" s="242">
        <v>914</v>
      </c>
      <c r="C68" s="243" t="s">
        <v>7</v>
      </c>
      <c r="D68" s="243" t="s">
        <v>12</v>
      </c>
      <c r="E68" s="236" t="s">
        <v>16</v>
      </c>
      <c r="F68" s="237" t="s">
        <v>18</v>
      </c>
      <c r="G68" s="238" t="s">
        <v>1</v>
      </c>
      <c r="H68" s="239" t="s">
        <v>143</v>
      </c>
      <c r="I68" s="235"/>
      <c r="J68" s="241">
        <f t="shared" si="26"/>
        <v>6585</v>
      </c>
      <c r="K68" s="241">
        <f t="shared" si="26"/>
        <v>6585</v>
      </c>
      <c r="L68" s="241">
        <f t="shared" si="26"/>
        <v>6585</v>
      </c>
      <c r="M68" s="373"/>
      <c r="N68" s="373"/>
      <c r="O68" s="373"/>
    </row>
    <row r="69" spans="1:15" s="31" customFormat="1" ht="47.25">
      <c r="A69" s="28" t="s">
        <v>121</v>
      </c>
      <c r="B69" s="148">
        <v>914</v>
      </c>
      <c r="C69" s="29" t="s">
        <v>7</v>
      </c>
      <c r="D69" s="221" t="s">
        <v>12</v>
      </c>
      <c r="E69" s="221" t="s">
        <v>16</v>
      </c>
      <c r="F69" s="222" t="s">
        <v>18</v>
      </c>
      <c r="G69" s="205" t="s">
        <v>1</v>
      </c>
      <c r="H69" s="223" t="s">
        <v>28</v>
      </c>
      <c r="I69" s="223" t="s">
        <v>64</v>
      </c>
      <c r="J69" s="30">
        <v>6585</v>
      </c>
      <c r="K69" s="30">
        <v>6585</v>
      </c>
      <c r="L69" s="30">
        <v>6585</v>
      </c>
      <c r="M69" s="356"/>
      <c r="N69" s="356"/>
      <c r="O69" s="356"/>
    </row>
    <row r="70" spans="1:15" s="294" customFormat="1" ht="49.5">
      <c r="A70" s="69" t="s">
        <v>293</v>
      </c>
      <c r="B70" s="153">
        <v>914</v>
      </c>
      <c r="C70" s="56" t="s">
        <v>7</v>
      </c>
      <c r="D70" s="56" t="s">
        <v>12</v>
      </c>
      <c r="E70" s="292" t="s">
        <v>294</v>
      </c>
      <c r="F70" s="292" t="s">
        <v>136</v>
      </c>
      <c r="G70" s="292" t="s">
        <v>137</v>
      </c>
      <c r="H70" s="293" t="s">
        <v>143</v>
      </c>
      <c r="I70" s="60"/>
      <c r="J70" s="61">
        <f>SUM(J71)</f>
        <v>358.2</v>
      </c>
      <c r="K70" s="61">
        <f t="shared" ref="K70:L72" si="27">SUM(K71)</f>
        <v>367.5</v>
      </c>
      <c r="L70" s="61">
        <f t="shared" si="27"/>
        <v>377.1</v>
      </c>
      <c r="M70" s="374"/>
      <c r="N70" s="374"/>
      <c r="O70" s="374"/>
    </row>
    <row r="71" spans="1:15" s="297" customFormat="1" ht="33">
      <c r="A71" s="75" t="s">
        <v>295</v>
      </c>
      <c r="B71" s="154">
        <v>914</v>
      </c>
      <c r="C71" s="15" t="s">
        <v>7</v>
      </c>
      <c r="D71" s="15" t="s">
        <v>12</v>
      </c>
      <c r="E71" s="295" t="s">
        <v>294</v>
      </c>
      <c r="F71" s="295" t="s">
        <v>296</v>
      </c>
      <c r="G71" s="295" t="s">
        <v>137</v>
      </c>
      <c r="H71" s="296" t="s">
        <v>143</v>
      </c>
      <c r="I71" s="19"/>
      <c r="J71" s="20">
        <f>SUM(J72)</f>
        <v>358.2</v>
      </c>
      <c r="K71" s="20">
        <f t="shared" si="27"/>
        <v>367.5</v>
      </c>
      <c r="L71" s="20">
        <f t="shared" si="27"/>
        <v>377.1</v>
      </c>
      <c r="M71" s="375"/>
      <c r="N71" s="375"/>
      <c r="O71" s="375"/>
    </row>
    <row r="72" spans="1:15" s="304" customFormat="1" ht="34.5">
      <c r="A72" s="99" t="s">
        <v>297</v>
      </c>
      <c r="B72" s="298">
        <v>914</v>
      </c>
      <c r="C72" s="299" t="s">
        <v>7</v>
      </c>
      <c r="D72" s="299" t="s">
        <v>12</v>
      </c>
      <c r="E72" s="300" t="s">
        <v>294</v>
      </c>
      <c r="F72" s="300" t="s">
        <v>296</v>
      </c>
      <c r="G72" s="300" t="s">
        <v>1</v>
      </c>
      <c r="H72" s="301" t="s">
        <v>143</v>
      </c>
      <c r="I72" s="302"/>
      <c r="J72" s="303">
        <f>SUM(J73)</f>
        <v>358.2</v>
      </c>
      <c r="K72" s="303">
        <f t="shared" si="27"/>
        <v>367.5</v>
      </c>
      <c r="L72" s="303">
        <f t="shared" si="27"/>
        <v>377.1</v>
      </c>
      <c r="M72" s="376"/>
      <c r="N72" s="376"/>
      <c r="O72" s="376"/>
    </row>
    <row r="73" spans="1:15" s="311" customFormat="1" ht="31.5">
      <c r="A73" s="28" t="s">
        <v>117</v>
      </c>
      <c r="B73" s="305">
        <v>914</v>
      </c>
      <c r="C73" s="306" t="s">
        <v>7</v>
      </c>
      <c r="D73" s="306" t="s">
        <v>12</v>
      </c>
      <c r="E73" s="307" t="s">
        <v>294</v>
      </c>
      <c r="F73" s="307" t="s">
        <v>296</v>
      </c>
      <c r="G73" s="307" t="s">
        <v>1</v>
      </c>
      <c r="H73" s="308" t="s">
        <v>298</v>
      </c>
      <c r="I73" s="309" t="s">
        <v>58</v>
      </c>
      <c r="J73" s="310">
        <v>358.2</v>
      </c>
      <c r="K73" s="310">
        <v>367.5</v>
      </c>
      <c r="L73" s="310">
        <v>377.1</v>
      </c>
      <c r="M73" s="377"/>
      <c r="N73" s="377"/>
      <c r="O73" s="377"/>
    </row>
    <row r="74" spans="1:15" s="311" customFormat="1" ht="18.75">
      <c r="A74" s="97" t="s">
        <v>299</v>
      </c>
      <c r="B74" s="35">
        <v>914</v>
      </c>
      <c r="C74" s="92" t="s">
        <v>7</v>
      </c>
      <c r="D74" s="92" t="s">
        <v>16</v>
      </c>
      <c r="E74" s="290"/>
      <c r="F74" s="290"/>
      <c r="G74" s="290"/>
      <c r="H74" s="291"/>
      <c r="I74" s="93"/>
      <c r="J74" s="90">
        <f>SUM(J75)</f>
        <v>2500</v>
      </c>
      <c r="K74" s="90">
        <f t="shared" ref="K74:L77" si="28">SUM(K75)</f>
        <v>0</v>
      </c>
      <c r="L74" s="90">
        <f t="shared" si="28"/>
        <v>0</v>
      </c>
      <c r="M74" s="377"/>
      <c r="N74" s="377"/>
      <c r="O74" s="377"/>
    </row>
    <row r="75" spans="1:15" s="125" customFormat="1" ht="33">
      <c r="A75" s="69" t="s">
        <v>154</v>
      </c>
      <c r="B75" s="18">
        <v>914</v>
      </c>
      <c r="C75" s="56" t="s">
        <v>7</v>
      </c>
      <c r="D75" s="66" t="s">
        <v>16</v>
      </c>
      <c r="E75" s="79" t="s">
        <v>30</v>
      </c>
      <c r="F75" s="80" t="s">
        <v>136</v>
      </c>
      <c r="G75" s="206" t="s">
        <v>137</v>
      </c>
      <c r="H75" s="67" t="s">
        <v>143</v>
      </c>
      <c r="I75" s="67"/>
      <c r="J75" s="61">
        <f>SUM(J76)</f>
        <v>2500</v>
      </c>
      <c r="K75" s="61">
        <f t="shared" si="28"/>
        <v>0</v>
      </c>
      <c r="L75" s="61">
        <f t="shared" si="28"/>
        <v>0</v>
      </c>
      <c r="M75" s="366"/>
      <c r="N75" s="366"/>
      <c r="O75" s="366"/>
    </row>
    <row r="76" spans="1:15" s="125" customFormat="1" ht="49.5">
      <c r="A76" s="75" t="s">
        <v>282</v>
      </c>
      <c r="B76" s="152">
        <v>914</v>
      </c>
      <c r="C76" s="15" t="s">
        <v>7</v>
      </c>
      <c r="D76" s="63" t="s">
        <v>16</v>
      </c>
      <c r="E76" s="34" t="s">
        <v>30</v>
      </c>
      <c r="F76" s="81" t="s">
        <v>18</v>
      </c>
      <c r="G76" s="207" t="s">
        <v>137</v>
      </c>
      <c r="H76" s="64" t="s">
        <v>143</v>
      </c>
      <c r="I76" s="64"/>
      <c r="J76" s="20">
        <f>SUM(J77)</f>
        <v>2500</v>
      </c>
      <c r="K76" s="20">
        <f t="shared" si="28"/>
        <v>0</v>
      </c>
      <c r="L76" s="20">
        <f t="shared" si="28"/>
        <v>0</v>
      </c>
      <c r="M76" s="366"/>
      <c r="N76" s="366"/>
      <c r="O76" s="366"/>
    </row>
    <row r="77" spans="1:15" s="125" customFormat="1" ht="39">
      <c r="A77" s="199" t="s">
        <v>283</v>
      </c>
      <c r="B77" s="271">
        <v>914</v>
      </c>
      <c r="C77" s="243" t="s">
        <v>7</v>
      </c>
      <c r="D77" s="255" t="s">
        <v>16</v>
      </c>
      <c r="E77" s="248" t="s">
        <v>30</v>
      </c>
      <c r="F77" s="256" t="s">
        <v>18</v>
      </c>
      <c r="G77" s="257" t="s">
        <v>1</v>
      </c>
      <c r="H77" s="253" t="s">
        <v>143</v>
      </c>
      <c r="I77" s="253"/>
      <c r="J77" s="241">
        <f>SUM(J78)</f>
        <v>2500</v>
      </c>
      <c r="K77" s="241">
        <f t="shared" si="28"/>
        <v>0</v>
      </c>
      <c r="L77" s="241">
        <f t="shared" si="28"/>
        <v>0</v>
      </c>
      <c r="M77" s="366"/>
      <c r="N77" s="366"/>
      <c r="O77" s="366"/>
    </row>
    <row r="78" spans="1:15" s="125" customFormat="1" ht="33">
      <c r="A78" s="200" t="s">
        <v>284</v>
      </c>
      <c r="B78" s="148">
        <v>914</v>
      </c>
      <c r="C78" s="29" t="s">
        <v>7</v>
      </c>
      <c r="D78" s="221" t="s">
        <v>16</v>
      </c>
      <c r="E78" s="221" t="s">
        <v>30</v>
      </c>
      <c r="F78" s="222" t="s">
        <v>18</v>
      </c>
      <c r="G78" s="205" t="s">
        <v>1</v>
      </c>
      <c r="H78" s="223" t="s">
        <v>281</v>
      </c>
      <c r="I78" s="223" t="s">
        <v>58</v>
      </c>
      <c r="J78" s="30">
        <v>2500</v>
      </c>
      <c r="K78" s="30"/>
      <c r="L78" s="30"/>
      <c r="M78" s="366"/>
      <c r="N78" s="366"/>
      <c r="O78" s="366"/>
    </row>
    <row r="79" spans="1:15" s="91" customFormat="1" ht="18.75">
      <c r="A79" s="97" t="s">
        <v>79</v>
      </c>
      <c r="B79" s="35">
        <v>914</v>
      </c>
      <c r="C79" s="92" t="s">
        <v>7</v>
      </c>
      <c r="D79" s="92" t="s">
        <v>17</v>
      </c>
      <c r="E79" s="424"/>
      <c r="F79" s="425"/>
      <c r="G79" s="425"/>
      <c r="H79" s="426"/>
      <c r="I79" s="93"/>
      <c r="J79" s="90">
        <f>SUM(J80)</f>
        <v>13834.6</v>
      </c>
      <c r="K79" s="90">
        <f t="shared" ref="K79:L81" si="29">SUM(K80)</f>
        <v>2161</v>
      </c>
      <c r="L79" s="90">
        <f t="shared" si="29"/>
        <v>2339</v>
      </c>
      <c r="M79" s="362"/>
      <c r="N79" s="362"/>
      <c r="O79" s="362"/>
    </row>
    <row r="80" spans="1:15" s="128" customFormat="1" ht="33">
      <c r="A80" s="69" t="s">
        <v>154</v>
      </c>
      <c r="B80" s="18">
        <v>914</v>
      </c>
      <c r="C80" s="56" t="s">
        <v>7</v>
      </c>
      <c r="D80" s="66" t="s">
        <v>17</v>
      </c>
      <c r="E80" s="79" t="s">
        <v>30</v>
      </c>
      <c r="F80" s="80" t="s">
        <v>136</v>
      </c>
      <c r="G80" s="206" t="s">
        <v>137</v>
      </c>
      <c r="H80" s="67" t="s">
        <v>143</v>
      </c>
      <c r="I80" s="67"/>
      <c r="J80" s="61">
        <f>SUM(J81)</f>
        <v>13834.6</v>
      </c>
      <c r="K80" s="61">
        <f t="shared" si="29"/>
        <v>2161</v>
      </c>
      <c r="L80" s="61">
        <f t="shared" si="29"/>
        <v>2339</v>
      </c>
      <c r="M80" s="378"/>
      <c r="N80" s="378"/>
      <c r="O80" s="378"/>
    </row>
    <row r="81" spans="1:15" s="126" customFormat="1" ht="33">
      <c r="A81" s="75" t="s">
        <v>155</v>
      </c>
      <c r="B81" s="152">
        <v>914</v>
      </c>
      <c r="C81" s="15" t="s">
        <v>7</v>
      </c>
      <c r="D81" s="63" t="s">
        <v>17</v>
      </c>
      <c r="E81" s="34" t="s">
        <v>30</v>
      </c>
      <c r="F81" s="81" t="s">
        <v>29</v>
      </c>
      <c r="G81" s="207" t="s">
        <v>137</v>
      </c>
      <c r="H81" s="64" t="s">
        <v>143</v>
      </c>
      <c r="I81" s="64"/>
      <c r="J81" s="20">
        <f>SUM(J82)</f>
        <v>13834.6</v>
      </c>
      <c r="K81" s="20">
        <f t="shared" si="29"/>
        <v>2161</v>
      </c>
      <c r="L81" s="20">
        <f t="shared" si="29"/>
        <v>2339</v>
      </c>
      <c r="M81" s="357"/>
      <c r="N81" s="357"/>
      <c r="O81" s="357"/>
    </row>
    <row r="82" spans="1:15" s="188" customFormat="1" ht="34.5">
      <c r="A82" s="194" t="s">
        <v>241</v>
      </c>
      <c r="B82" s="271">
        <v>914</v>
      </c>
      <c r="C82" s="243" t="s">
        <v>7</v>
      </c>
      <c r="D82" s="255" t="s">
        <v>17</v>
      </c>
      <c r="E82" s="248" t="s">
        <v>30</v>
      </c>
      <c r="F82" s="256" t="s">
        <v>29</v>
      </c>
      <c r="G82" s="257" t="s">
        <v>5</v>
      </c>
      <c r="H82" s="253" t="s">
        <v>143</v>
      </c>
      <c r="I82" s="253"/>
      <c r="J82" s="241">
        <f>SUM(J83)</f>
        <v>13834.6</v>
      </c>
      <c r="K82" s="241">
        <f t="shared" ref="K82:L82" si="30">SUM(K83)</f>
        <v>2161</v>
      </c>
      <c r="L82" s="241">
        <f t="shared" si="30"/>
        <v>2339</v>
      </c>
      <c r="M82" s="379"/>
      <c r="N82" s="379"/>
      <c r="O82" s="379"/>
    </row>
    <row r="83" spans="1:15" s="31" customFormat="1" ht="47.25">
      <c r="A83" s="28" t="s">
        <v>325</v>
      </c>
      <c r="B83" s="148">
        <v>914</v>
      </c>
      <c r="C83" s="29" t="s">
        <v>7</v>
      </c>
      <c r="D83" s="334" t="s">
        <v>17</v>
      </c>
      <c r="E83" s="334" t="s">
        <v>30</v>
      </c>
      <c r="F83" s="335" t="s">
        <v>29</v>
      </c>
      <c r="G83" s="205" t="s">
        <v>5</v>
      </c>
      <c r="H83" s="336" t="s">
        <v>242</v>
      </c>
      <c r="I83" s="336" t="s">
        <v>58</v>
      </c>
      <c r="J83" s="403">
        <v>13834.6</v>
      </c>
      <c r="K83" s="30">
        <v>2161</v>
      </c>
      <c r="L83" s="30">
        <v>2339</v>
      </c>
      <c r="M83" s="356">
        <v>2853.6</v>
      </c>
      <c r="N83" s="356"/>
      <c r="O83" s="356"/>
    </row>
    <row r="84" spans="1:15" s="91" customFormat="1" ht="18.75">
      <c r="A84" s="97" t="s">
        <v>80</v>
      </c>
      <c r="B84" s="35">
        <v>914</v>
      </c>
      <c r="C84" s="92" t="s">
        <v>7</v>
      </c>
      <c r="D84" s="92" t="s">
        <v>35</v>
      </c>
      <c r="E84" s="424"/>
      <c r="F84" s="425"/>
      <c r="G84" s="425"/>
      <c r="H84" s="426"/>
      <c r="I84" s="93"/>
      <c r="J84" s="90">
        <f>SUM(J85+J89)</f>
        <v>380</v>
      </c>
      <c r="K84" s="90">
        <f t="shared" ref="K84:L84" si="31">SUM(K85+K89)</f>
        <v>380</v>
      </c>
      <c r="L84" s="90">
        <f t="shared" si="31"/>
        <v>380</v>
      </c>
      <c r="M84" s="362"/>
      <c r="N84" s="362"/>
      <c r="O84" s="362"/>
    </row>
    <row r="85" spans="1:15" s="128" customFormat="1" ht="33">
      <c r="A85" s="69" t="s">
        <v>156</v>
      </c>
      <c r="B85" s="18">
        <v>914</v>
      </c>
      <c r="C85" s="56" t="s">
        <v>7</v>
      </c>
      <c r="D85" s="66" t="s">
        <v>35</v>
      </c>
      <c r="E85" s="79" t="s">
        <v>7</v>
      </c>
      <c r="F85" s="80" t="s">
        <v>136</v>
      </c>
      <c r="G85" s="206" t="s">
        <v>137</v>
      </c>
      <c r="H85" s="67" t="s">
        <v>143</v>
      </c>
      <c r="I85" s="67"/>
      <c r="J85" s="61">
        <f>SUM(J86)</f>
        <v>330</v>
      </c>
      <c r="K85" s="61">
        <f t="shared" ref="K85:L87" si="32">SUM(K86)</f>
        <v>330</v>
      </c>
      <c r="L85" s="61">
        <f t="shared" si="32"/>
        <v>330</v>
      </c>
      <c r="M85" s="378"/>
      <c r="N85" s="378"/>
      <c r="O85" s="378"/>
    </row>
    <row r="86" spans="1:15" s="126" customFormat="1" ht="18.75">
      <c r="A86" s="75" t="s">
        <v>157</v>
      </c>
      <c r="B86" s="152">
        <v>914</v>
      </c>
      <c r="C86" s="15" t="s">
        <v>7</v>
      </c>
      <c r="D86" s="63" t="s">
        <v>35</v>
      </c>
      <c r="E86" s="34" t="s">
        <v>7</v>
      </c>
      <c r="F86" s="81" t="s">
        <v>18</v>
      </c>
      <c r="G86" s="207" t="s">
        <v>137</v>
      </c>
      <c r="H86" s="64" t="s">
        <v>143</v>
      </c>
      <c r="I86" s="64"/>
      <c r="J86" s="20">
        <f>SUM(J87)</f>
        <v>330</v>
      </c>
      <c r="K86" s="20">
        <f t="shared" si="32"/>
        <v>330</v>
      </c>
      <c r="L86" s="20">
        <f t="shared" si="32"/>
        <v>330</v>
      </c>
      <c r="M86" s="357"/>
      <c r="N86" s="357"/>
      <c r="O86" s="357"/>
    </row>
    <row r="87" spans="1:15" s="188" customFormat="1" ht="51.75">
      <c r="A87" s="99" t="s">
        <v>158</v>
      </c>
      <c r="B87" s="271">
        <v>914</v>
      </c>
      <c r="C87" s="243" t="s">
        <v>7</v>
      </c>
      <c r="D87" s="255" t="s">
        <v>35</v>
      </c>
      <c r="E87" s="248" t="s">
        <v>7</v>
      </c>
      <c r="F87" s="256" t="s">
        <v>18</v>
      </c>
      <c r="G87" s="257" t="s">
        <v>1</v>
      </c>
      <c r="H87" s="253" t="s">
        <v>143</v>
      </c>
      <c r="I87" s="253"/>
      <c r="J87" s="241">
        <f>SUM(J88)</f>
        <v>330</v>
      </c>
      <c r="K87" s="241">
        <f t="shared" si="32"/>
        <v>330</v>
      </c>
      <c r="L87" s="241">
        <f t="shared" si="32"/>
        <v>330</v>
      </c>
      <c r="M87" s="379"/>
      <c r="N87" s="379"/>
      <c r="O87" s="379"/>
    </row>
    <row r="88" spans="1:15" s="31" customFormat="1" ht="31.5">
      <c r="A88" s="28" t="s">
        <v>225</v>
      </c>
      <c r="B88" s="148">
        <v>914</v>
      </c>
      <c r="C88" s="29" t="s">
        <v>7</v>
      </c>
      <c r="D88" s="221" t="s">
        <v>35</v>
      </c>
      <c r="E88" s="120" t="s">
        <v>7</v>
      </c>
      <c r="F88" s="121" t="s">
        <v>18</v>
      </c>
      <c r="G88" s="211" t="s">
        <v>1</v>
      </c>
      <c r="H88" s="122" t="s">
        <v>24</v>
      </c>
      <c r="I88" s="223" t="s">
        <v>60</v>
      </c>
      <c r="J88" s="30">
        <v>330</v>
      </c>
      <c r="K88" s="30">
        <v>330</v>
      </c>
      <c r="L88" s="30">
        <v>330</v>
      </c>
      <c r="M88" s="356"/>
      <c r="N88" s="356"/>
      <c r="O88" s="356"/>
    </row>
    <row r="89" spans="1:15" s="135" customFormat="1" ht="33">
      <c r="A89" s="69" t="s">
        <v>186</v>
      </c>
      <c r="B89" s="146">
        <v>914</v>
      </c>
      <c r="C89" s="70" t="s">
        <v>7</v>
      </c>
      <c r="D89" s="79" t="s">
        <v>35</v>
      </c>
      <c r="E89" s="79" t="s">
        <v>38</v>
      </c>
      <c r="F89" s="80" t="s">
        <v>136</v>
      </c>
      <c r="G89" s="206" t="s">
        <v>137</v>
      </c>
      <c r="H89" s="67" t="s">
        <v>143</v>
      </c>
      <c r="I89" s="67"/>
      <c r="J89" s="61">
        <f t="shared" ref="J89:L91" si="33">SUM(J90)</f>
        <v>50</v>
      </c>
      <c r="K89" s="61">
        <f t="shared" si="33"/>
        <v>50</v>
      </c>
      <c r="L89" s="61">
        <f t="shared" si="33"/>
        <v>50</v>
      </c>
      <c r="M89" s="380"/>
      <c r="N89" s="380"/>
      <c r="O89" s="380"/>
    </row>
    <row r="90" spans="1:15" s="27" customFormat="1" ht="17.25">
      <c r="A90" s="75" t="s">
        <v>187</v>
      </c>
      <c r="B90" s="147">
        <v>914</v>
      </c>
      <c r="C90" s="16" t="s">
        <v>7</v>
      </c>
      <c r="D90" s="34" t="s">
        <v>35</v>
      </c>
      <c r="E90" s="34" t="s">
        <v>38</v>
      </c>
      <c r="F90" s="81" t="s">
        <v>18</v>
      </c>
      <c r="G90" s="207" t="s">
        <v>137</v>
      </c>
      <c r="H90" s="64" t="s">
        <v>143</v>
      </c>
      <c r="I90" s="64"/>
      <c r="J90" s="20">
        <f t="shared" si="33"/>
        <v>50</v>
      </c>
      <c r="K90" s="20">
        <f t="shared" si="33"/>
        <v>50</v>
      </c>
      <c r="L90" s="20">
        <f t="shared" si="33"/>
        <v>50</v>
      </c>
      <c r="M90" s="364"/>
      <c r="N90" s="364"/>
      <c r="O90" s="364"/>
    </row>
    <row r="91" spans="1:15" s="185" customFormat="1" ht="34.5">
      <c r="A91" s="99" t="s">
        <v>188</v>
      </c>
      <c r="B91" s="234">
        <v>914</v>
      </c>
      <c r="C91" s="235" t="s">
        <v>7</v>
      </c>
      <c r="D91" s="248" t="s">
        <v>35</v>
      </c>
      <c r="E91" s="248" t="s">
        <v>38</v>
      </c>
      <c r="F91" s="256" t="s">
        <v>18</v>
      </c>
      <c r="G91" s="257" t="s">
        <v>1</v>
      </c>
      <c r="H91" s="253" t="s">
        <v>143</v>
      </c>
      <c r="I91" s="253"/>
      <c r="J91" s="241">
        <f t="shared" si="33"/>
        <v>50</v>
      </c>
      <c r="K91" s="241">
        <f t="shared" si="33"/>
        <v>50</v>
      </c>
      <c r="L91" s="241">
        <f t="shared" si="33"/>
        <v>50</v>
      </c>
      <c r="M91" s="379"/>
      <c r="N91" s="379"/>
      <c r="O91" s="379"/>
    </row>
    <row r="92" spans="1:15" s="31" customFormat="1" ht="47.25">
      <c r="A92" s="28" t="s">
        <v>121</v>
      </c>
      <c r="B92" s="148">
        <v>914</v>
      </c>
      <c r="C92" s="29" t="s">
        <v>7</v>
      </c>
      <c r="D92" s="221" t="s">
        <v>35</v>
      </c>
      <c r="E92" s="221" t="s">
        <v>38</v>
      </c>
      <c r="F92" s="222" t="s">
        <v>18</v>
      </c>
      <c r="G92" s="205" t="s">
        <v>1</v>
      </c>
      <c r="H92" s="223" t="s">
        <v>6</v>
      </c>
      <c r="I92" s="223" t="s">
        <v>64</v>
      </c>
      <c r="J92" s="30">
        <v>50</v>
      </c>
      <c r="K92" s="30">
        <v>50</v>
      </c>
      <c r="L92" s="30">
        <v>50</v>
      </c>
      <c r="M92" s="356"/>
      <c r="N92" s="356"/>
      <c r="O92" s="356"/>
    </row>
    <row r="93" spans="1:15" s="125" customFormat="1" ht="18.75">
      <c r="A93" s="86" t="s">
        <v>81</v>
      </c>
      <c r="B93" s="129">
        <v>914</v>
      </c>
      <c r="C93" s="219" t="s">
        <v>12</v>
      </c>
      <c r="D93" s="421"/>
      <c r="E93" s="422"/>
      <c r="F93" s="422"/>
      <c r="G93" s="422"/>
      <c r="H93" s="423"/>
      <c r="I93" s="124"/>
      <c r="J93" s="102">
        <f>SUM(J94)</f>
        <v>9069.9</v>
      </c>
      <c r="K93" s="102">
        <f t="shared" ref="K93:L94" si="34">SUM(K94)</f>
        <v>58699.6</v>
      </c>
      <c r="L93" s="102">
        <f t="shared" si="34"/>
        <v>6344.2</v>
      </c>
      <c r="M93" s="366"/>
      <c r="N93" s="366"/>
      <c r="O93" s="366"/>
    </row>
    <row r="94" spans="1:15" s="91" customFormat="1" ht="18.75">
      <c r="A94" s="98" t="s">
        <v>82</v>
      </c>
      <c r="B94" s="142">
        <v>914</v>
      </c>
      <c r="C94" s="96" t="s">
        <v>12</v>
      </c>
      <c r="D94" s="92" t="s">
        <v>12</v>
      </c>
      <c r="E94" s="424"/>
      <c r="F94" s="425"/>
      <c r="G94" s="425"/>
      <c r="H94" s="426"/>
      <c r="I94" s="93"/>
      <c r="J94" s="90">
        <f>SUM(J95)</f>
        <v>9069.9</v>
      </c>
      <c r="K94" s="90">
        <f t="shared" si="34"/>
        <v>58699.6</v>
      </c>
      <c r="L94" s="90">
        <f t="shared" si="34"/>
        <v>6344.2</v>
      </c>
      <c r="M94" s="362"/>
      <c r="N94" s="362"/>
      <c r="O94" s="362"/>
    </row>
    <row r="95" spans="1:15" s="51" customFormat="1" ht="49.5">
      <c r="A95" s="69" t="s">
        <v>159</v>
      </c>
      <c r="B95" s="156">
        <v>914</v>
      </c>
      <c r="C95" s="65" t="s">
        <v>12</v>
      </c>
      <c r="D95" s="66" t="s">
        <v>12</v>
      </c>
      <c r="E95" s="79" t="s">
        <v>16</v>
      </c>
      <c r="F95" s="80" t="s">
        <v>136</v>
      </c>
      <c r="G95" s="206" t="s">
        <v>137</v>
      </c>
      <c r="H95" s="67" t="s">
        <v>143</v>
      </c>
      <c r="I95" s="67"/>
      <c r="J95" s="61">
        <f>SUM(J96)</f>
        <v>9069.9</v>
      </c>
      <c r="K95" s="61">
        <f t="shared" ref="K95:L96" si="35">SUM(K96)</f>
        <v>58699.6</v>
      </c>
      <c r="L95" s="61">
        <f t="shared" si="35"/>
        <v>6344.2</v>
      </c>
      <c r="M95" s="362"/>
      <c r="N95" s="362"/>
      <c r="O95" s="362"/>
    </row>
    <row r="96" spans="1:15" s="51" customFormat="1" ht="17.25">
      <c r="A96" s="75" t="s">
        <v>160</v>
      </c>
      <c r="B96" s="23">
        <v>914</v>
      </c>
      <c r="C96" s="22" t="s">
        <v>12</v>
      </c>
      <c r="D96" s="63" t="s">
        <v>12</v>
      </c>
      <c r="E96" s="34" t="s">
        <v>16</v>
      </c>
      <c r="F96" s="81" t="s">
        <v>29</v>
      </c>
      <c r="G96" s="207" t="s">
        <v>137</v>
      </c>
      <c r="H96" s="64" t="s">
        <v>143</v>
      </c>
      <c r="I96" s="64"/>
      <c r="J96" s="20">
        <f>SUM(J97)</f>
        <v>9069.9</v>
      </c>
      <c r="K96" s="20">
        <f t="shared" si="35"/>
        <v>58699.6</v>
      </c>
      <c r="L96" s="20">
        <f t="shared" si="35"/>
        <v>6344.2</v>
      </c>
      <c r="M96" s="362"/>
      <c r="N96" s="362"/>
      <c r="O96" s="362"/>
    </row>
    <row r="97" spans="1:15" s="62" customFormat="1" ht="17.25">
      <c r="A97" s="99" t="s">
        <v>161</v>
      </c>
      <c r="B97" s="272">
        <v>914</v>
      </c>
      <c r="C97" s="235" t="s">
        <v>12</v>
      </c>
      <c r="D97" s="248" t="s">
        <v>12</v>
      </c>
      <c r="E97" s="248" t="s">
        <v>16</v>
      </c>
      <c r="F97" s="256" t="s">
        <v>29</v>
      </c>
      <c r="G97" s="257" t="s">
        <v>3</v>
      </c>
      <c r="H97" s="253" t="s">
        <v>143</v>
      </c>
      <c r="I97" s="253"/>
      <c r="J97" s="241">
        <f>SUM(J98:J99)</f>
        <v>9069.9</v>
      </c>
      <c r="K97" s="241">
        <f t="shared" ref="K97:L97" si="36">SUM(K98:K99)</f>
        <v>58699.6</v>
      </c>
      <c r="L97" s="241">
        <f t="shared" si="36"/>
        <v>6344.2</v>
      </c>
      <c r="M97" s="363"/>
      <c r="N97" s="363"/>
      <c r="O97" s="363"/>
    </row>
    <row r="98" spans="1:15" s="31" customFormat="1" ht="31.5">
      <c r="A98" s="28" t="s">
        <v>243</v>
      </c>
      <c r="B98" s="195">
        <v>914</v>
      </c>
      <c r="C98" s="29" t="s">
        <v>12</v>
      </c>
      <c r="D98" s="221" t="s">
        <v>12</v>
      </c>
      <c r="E98" s="221" t="s">
        <v>16</v>
      </c>
      <c r="F98" s="222" t="s">
        <v>29</v>
      </c>
      <c r="G98" s="205" t="s">
        <v>3</v>
      </c>
      <c r="H98" s="223" t="s">
        <v>27</v>
      </c>
      <c r="I98" s="223" t="s">
        <v>62</v>
      </c>
      <c r="J98" s="30"/>
      <c r="K98" s="30">
        <v>58699.6</v>
      </c>
      <c r="L98" s="30">
        <v>6344.2</v>
      </c>
      <c r="M98" s="356"/>
      <c r="N98" s="356"/>
      <c r="O98" s="356"/>
    </row>
    <row r="99" spans="1:15" s="31" customFormat="1" ht="47.25">
      <c r="A99" s="28" t="s">
        <v>336</v>
      </c>
      <c r="B99" s="195">
        <v>914</v>
      </c>
      <c r="C99" s="29" t="s">
        <v>12</v>
      </c>
      <c r="D99" s="348" t="s">
        <v>12</v>
      </c>
      <c r="E99" s="348" t="s">
        <v>16</v>
      </c>
      <c r="F99" s="349" t="s">
        <v>29</v>
      </c>
      <c r="G99" s="205" t="s">
        <v>3</v>
      </c>
      <c r="H99" s="350" t="s">
        <v>302</v>
      </c>
      <c r="I99" s="350" t="s">
        <v>62</v>
      </c>
      <c r="J99" s="30">
        <v>9069.9</v>
      </c>
      <c r="K99" s="30"/>
      <c r="L99" s="30"/>
      <c r="M99" s="356"/>
      <c r="N99" s="356"/>
      <c r="O99" s="356"/>
    </row>
    <row r="100" spans="1:15" s="125" customFormat="1" ht="18.75">
      <c r="A100" s="86" t="s">
        <v>83</v>
      </c>
      <c r="B100" s="86">
        <v>914</v>
      </c>
      <c r="C100" s="100" t="s">
        <v>15</v>
      </c>
      <c r="D100" s="421"/>
      <c r="E100" s="422"/>
      <c r="F100" s="422"/>
      <c r="G100" s="422"/>
      <c r="H100" s="423"/>
      <c r="I100" s="124"/>
      <c r="J100" s="102">
        <f>SUM(J101)</f>
        <v>50608</v>
      </c>
      <c r="K100" s="102">
        <f t="shared" ref="K100:L100" si="37">SUM(K101)</f>
        <v>51013</v>
      </c>
      <c r="L100" s="102">
        <f t="shared" si="37"/>
        <v>51396</v>
      </c>
      <c r="M100" s="366"/>
      <c r="N100" s="366"/>
      <c r="O100" s="366"/>
    </row>
    <row r="101" spans="1:15" s="123" customFormat="1" ht="18.75">
      <c r="A101" s="97" t="s">
        <v>279</v>
      </c>
      <c r="B101" s="35">
        <v>914</v>
      </c>
      <c r="C101" s="92" t="s">
        <v>15</v>
      </c>
      <c r="D101" s="92" t="s">
        <v>2</v>
      </c>
      <c r="E101" s="414"/>
      <c r="F101" s="415"/>
      <c r="G101" s="415"/>
      <c r="H101" s="416"/>
      <c r="I101" s="93"/>
      <c r="J101" s="90">
        <f>SUM(J102)</f>
        <v>50608</v>
      </c>
      <c r="K101" s="90">
        <f t="shared" ref="K101:L103" si="38">SUM(K102)</f>
        <v>51013</v>
      </c>
      <c r="L101" s="90">
        <f t="shared" si="38"/>
        <v>51396</v>
      </c>
      <c r="M101" s="367"/>
      <c r="N101" s="367"/>
      <c r="O101" s="367"/>
    </row>
    <row r="102" spans="1:15" s="135" customFormat="1" ht="33">
      <c r="A102" s="69" t="s">
        <v>170</v>
      </c>
      <c r="B102" s="146">
        <v>914</v>
      </c>
      <c r="C102" s="70" t="s">
        <v>15</v>
      </c>
      <c r="D102" s="79" t="s">
        <v>2</v>
      </c>
      <c r="E102" s="71" t="s">
        <v>32</v>
      </c>
      <c r="F102" s="72" t="s">
        <v>136</v>
      </c>
      <c r="G102" s="203" t="s">
        <v>137</v>
      </c>
      <c r="H102" s="73" t="s">
        <v>143</v>
      </c>
      <c r="I102" s="67"/>
      <c r="J102" s="61">
        <f>SUM(J103)</f>
        <v>50608</v>
      </c>
      <c r="K102" s="61">
        <f t="shared" si="38"/>
        <v>51013</v>
      </c>
      <c r="L102" s="61">
        <f t="shared" si="38"/>
        <v>51396</v>
      </c>
      <c r="M102" s="380"/>
      <c r="N102" s="380"/>
      <c r="O102" s="380"/>
    </row>
    <row r="103" spans="1:15" s="27" customFormat="1" ht="17.25">
      <c r="A103" s="75" t="s">
        <v>171</v>
      </c>
      <c r="B103" s="147">
        <v>914</v>
      </c>
      <c r="C103" s="16" t="s">
        <v>15</v>
      </c>
      <c r="D103" s="34" t="s">
        <v>2</v>
      </c>
      <c r="E103" s="76" t="s">
        <v>32</v>
      </c>
      <c r="F103" s="77" t="s">
        <v>33</v>
      </c>
      <c r="G103" s="204" t="s">
        <v>137</v>
      </c>
      <c r="H103" s="78" t="s">
        <v>143</v>
      </c>
      <c r="I103" s="64"/>
      <c r="J103" s="20">
        <f>SUM(J104)</f>
        <v>50608</v>
      </c>
      <c r="K103" s="20">
        <f t="shared" si="38"/>
        <v>51013</v>
      </c>
      <c r="L103" s="20">
        <f t="shared" si="38"/>
        <v>51396</v>
      </c>
      <c r="M103" s="364"/>
      <c r="N103" s="364"/>
      <c r="O103" s="364"/>
    </row>
    <row r="104" spans="1:15" s="185" customFormat="1" ht="51.75">
      <c r="A104" s="99" t="s">
        <v>172</v>
      </c>
      <c r="B104" s="234">
        <v>914</v>
      </c>
      <c r="C104" s="235" t="s">
        <v>15</v>
      </c>
      <c r="D104" s="248" t="s">
        <v>2</v>
      </c>
      <c r="E104" s="273" t="s">
        <v>32</v>
      </c>
      <c r="F104" s="274" t="s">
        <v>33</v>
      </c>
      <c r="G104" s="275" t="s">
        <v>1</v>
      </c>
      <c r="H104" s="276" t="s">
        <v>143</v>
      </c>
      <c r="I104" s="253"/>
      <c r="J104" s="241">
        <f>SUM(J105:J107)</f>
        <v>50608</v>
      </c>
      <c r="K104" s="241">
        <f t="shared" ref="K104:L104" si="39">SUM(K105:K107)</f>
        <v>51013</v>
      </c>
      <c r="L104" s="241">
        <f t="shared" si="39"/>
        <v>51396</v>
      </c>
      <c r="M104" s="379"/>
      <c r="N104" s="379"/>
      <c r="O104" s="379"/>
    </row>
    <row r="105" spans="1:15" s="31" customFormat="1" ht="47.25">
      <c r="A105" s="28" t="s">
        <v>238</v>
      </c>
      <c r="B105" s="148">
        <v>914</v>
      </c>
      <c r="C105" s="29" t="s">
        <v>15</v>
      </c>
      <c r="D105" s="221" t="s">
        <v>2</v>
      </c>
      <c r="E105" s="221" t="s">
        <v>32</v>
      </c>
      <c r="F105" s="222" t="s">
        <v>33</v>
      </c>
      <c r="G105" s="205" t="s">
        <v>1</v>
      </c>
      <c r="H105" s="223" t="s">
        <v>6</v>
      </c>
      <c r="I105" s="223" t="s">
        <v>59</v>
      </c>
      <c r="J105" s="30">
        <v>42339</v>
      </c>
      <c r="K105" s="30">
        <v>42339</v>
      </c>
      <c r="L105" s="30">
        <v>42339</v>
      </c>
      <c r="M105" s="356"/>
      <c r="N105" s="356"/>
      <c r="O105" s="356"/>
    </row>
    <row r="106" spans="1:15" s="31" customFormat="1" ht="31.5">
      <c r="A106" s="28" t="s">
        <v>117</v>
      </c>
      <c r="B106" s="148">
        <v>914</v>
      </c>
      <c r="C106" s="29" t="s">
        <v>15</v>
      </c>
      <c r="D106" s="221" t="s">
        <v>2</v>
      </c>
      <c r="E106" s="221" t="s">
        <v>32</v>
      </c>
      <c r="F106" s="222" t="s">
        <v>33</v>
      </c>
      <c r="G106" s="205" t="s">
        <v>1</v>
      </c>
      <c r="H106" s="223" t="s">
        <v>6</v>
      </c>
      <c r="I106" s="223" t="s">
        <v>58</v>
      </c>
      <c r="J106" s="30">
        <v>8110</v>
      </c>
      <c r="K106" s="30">
        <v>8515</v>
      </c>
      <c r="L106" s="30">
        <v>8898</v>
      </c>
      <c r="M106" s="356"/>
      <c r="N106" s="356"/>
      <c r="O106" s="356"/>
    </row>
    <row r="107" spans="1:15" s="31" customFormat="1" ht="31.5">
      <c r="A107" s="28" t="s">
        <v>244</v>
      </c>
      <c r="B107" s="148">
        <v>914</v>
      </c>
      <c r="C107" s="29" t="s">
        <v>15</v>
      </c>
      <c r="D107" s="221" t="s">
        <v>2</v>
      </c>
      <c r="E107" s="221" t="s">
        <v>32</v>
      </c>
      <c r="F107" s="222" t="s">
        <v>33</v>
      </c>
      <c r="G107" s="205" t="s">
        <v>1</v>
      </c>
      <c r="H107" s="223" t="s">
        <v>6</v>
      </c>
      <c r="I107" s="223" t="s">
        <v>60</v>
      </c>
      <c r="J107" s="30">
        <v>159</v>
      </c>
      <c r="K107" s="30">
        <v>159</v>
      </c>
      <c r="L107" s="30">
        <v>159</v>
      </c>
      <c r="M107" s="356"/>
      <c r="N107" s="356"/>
      <c r="O107" s="356"/>
    </row>
    <row r="108" spans="1:15" s="125" customFormat="1" ht="18.75">
      <c r="A108" s="86" t="s">
        <v>88</v>
      </c>
      <c r="B108" s="86">
        <v>914</v>
      </c>
      <c r="C108" s="100" t="s">
        <v>16</v>
      </c>
      <c r="D108" s="421"/>
      <c r="E108" s="422"/>
      <c r="F108" s="422"/>
      <c r="G108" s="422"/>
      <c r="H108" s="423"/>
      <c r="I108" s="124"/>
      <c r="J108" s="102">
        <f>SUM(J109+J130)</f>
        <v>19894</v>
      </c>
      <c r="K108" s="102">
        <f>SUM(K109+K130)</f>
        <v>17943.7</v>
      </c>
      <c r="L108" s="102">
        <f>SUM(L109+L130)</f>
        <v>18196.7</v>
      </c>
      <c r="M108" s="366"/>
      <c r="N108" s="366"/>
      <c r="O108" s="366"/>
    </row>
    <row r="109" spans="1:15" s="137" customFormat="1" ht="18.75">
      <c r="A109" s="97" t="s">
        <v>89</v>
      </c>
      <c r="B109" s="35">
        <v>914</v>
      </c>
      <c r="C109" s="92" t="s">
        <v>16</v>
      </c>
      <c r="D109" s="92" t="s">
        <v>1</v>
      </c>
      <c r="E109" s="424"/>
      <c r="F109" s="425"/>
      <c r="G109" s="425"/>
      <c r="H109" s="426"/>
      <c r="I109" s="93"/>
      <c r="J109" s="90">
        <f>SUM(J110+J126)</f>
        <v>19889</v>
      </c>
      <c r="K109" s="90">
        <f>SUM(K110+K126)</f>
        <v>17938.7</v>
      </c>
      <c r="L109" s="90">
        <f>SUM(L110+L126)</f>
        <v>18190.7</v>
      </c>
      <c r="M109" s="381"/>
      <c r="N109" s="381"/>
      <c r="O109" s="381"/>
    </row>
    <row r="110" spans="1:15" s="140" customFormat="1" ht="33">
      <c r="A110" s="69" t="s">
        <v>170</v>
      </c>
      <c r="B110" s="153">
        <v>914</v>
      </c>
      <c r="C110" s="56" t="s">
        <v>16</v>
      </c>
      <c r="D110" s="66" t="s">
        <v>1</v>
      </c>
      <c r="E110" s="79" t="s">
        <v>32</v>
      </c>
      <c r="F110" s="80" t="s">
        <v>136</v>
      </c>
      <c r="G110" s="206" t="s">
        <v>137</v>
      </c>
      <c r="H110" s="67" t="s">
        <v>143</v>
      </c>
      <c r="I110" s="67"/>
      <c r="J110" s="61">
        <f>SUM(J111+J117+J123)</f>
        <v>19879</v>
      </c>
      <c r="K110" s="61">
        <f t="shared" ref="K110:L110" si="40">SUM(K111+K117+K123)</f>
        <v>17928.7</v>
      </c>
      <c r="L110" s="61">
        <f t="shared" si="40"/>
        <v>18180.7</v>
      </c>
      <c r="M110" s="382"/>
      <c r="N110" s="382"/>
      <c r="O110" s="382"/>
    </row>
    <row r="111" spans="1:15" s="139" customFormat="1" ht="17.25">
      <c r="A111" s="75" t="s">
        <v>182</v>
      </c>
      <c r="B111" s="154">
        <v>914</v>
      </c>
      <c r="C111" s="15" t="s">
        <v>16</v>
      </c>
      <c r="D111" s="63" t="s">
        <v>1</v>
      </c>
      <c r="E111" s="34" t="s">
        <v>32</v>
      </c>
      <c r="F111" s="81" t="s">
        <v>18</v>
      </c>
      <c r="G111" s="207" t="s">
        <v>137</v>
      </c>
      <c r="H111" s="64" t="s">
        <v>143</v>
      </c>
      <c r="I111" s="64"/>
      <c r="J111" s="20">
        <f>SUM(J112)</f>
        <v>11638.5</v>
      </c>
      <c r="K111" s="20">
        <f t="shared" ref="K111:L111" si="41">SUM(K112)</f>
        <v>11335.7</v>
      </c>
      <c r="L111" s="20">
        <f t="shared" si="41"/>
        <v>11447.7</v>
      </c>
      <c r="M111" s="383"/>
      <c r="N111" s="383"/>
      <c r="O111" s="383"/>
    </row>
    <row r="112" spans="1:15" s="191" customFormat="1" ht="34.5">
      <c r="A112" s="99" t="s">
        <v>183</v>
      </c>
      <c r="B112" s="242">
        <v>914</v>
      </c>
      <c r="C112" s="243" t="s">
        <v>16</v>
      </c>
      <c r="D112" s="255" t="s">
        <v>1</v>
      </c>
      <c r="E112" s="248" t="s">
        <v>32</v>
      </c>
      <c r="F112" s="256" t="s">
        <v>18</v>
      </c>
      <c r="G112" s="257" t="s">
        <v>1</v>
      </c>
      <c r="H112" s="253" t="s">
        <v>143</v>
      </c>
      <c r="I112" s="253"/>
      <c r="J112" s="241">
        <f>SUM(J113:J116)</f>
        <v>11638.5</v>
      </c>
      <c r="K112" s="241">
        <f>SUM(K113:K116)</f>
        <v>11335.7</v>
      </c>
      <c r="L112" s="241">
        <f>SUM(L113:L116)</f>
        <v>11447.7</v>
      </c>
      <c r="M112" s="384"/>
      <c r="N112" s="384"/>
      <c r="O112" s="384"/>
    </row>
    <row r="113" spans="1:15" s="31" customFormat="1" ht="47.25">
      <c r="A113" s="28" t="s">
        <v>238</v>
      </c>
      <c r="B113" s="148">
        <v>914</v>
      </c>
      <c r="C113" s="29" t="s">
        <v>16</v>
      </c>
      <c r="D113" s="221" t="s">
        <v>1</v>
      </c>
      <c r="E113" s="221" t="s">
        <v>32</v>
      </c>
      <c r="F113" s="222" t="s">
        <v>18</v>
      </c>
      <c r="G113" s="205" t="s">
        <v>1</v>
      </c>
      <c r="H113" s="223" t="s">
        <v>6</v>
      </c>
      <c r="I113" s="223" t="s">
        <v>59</v>
      </c>
      <c r="J113" s="30">
        <v>7471</v>
      </c>
      <c r="K113" s="30">
        <v>7471</v>
      </c>
      <c r="L113" s="30">
        <v>7471</v>
      </c>
      <c r="M113" s="356"/>
      <c r="N113" s="356"/>
      <c r="O113" s="356"/>
    </row>
    <row r="114" spans="1:15" s="31" customFormat="1" ht="31.5">
      <c r="A114" s="28" t="s">
        <v>117</v>
      </c>
      <c r="B114" s="148">
        <v>914</v>
      </c>
      <c r="C114" s="29" t="s">
        <v>16</v>
      </c>
      <c r="D114" s="221" t="s">
        <v>1</v>
      </c>
      <c r="E114" s="221" t="s">
        <v>32</v>
      </c>
      <c r="F114" s="222" t="s">
        <v>18</v>
      </c>
      <c r="G114" s="205" t="s">
        <v>1</v>
      </c>
      <c r="H114" s="223" t="s">
        <v>6</v>
      </c>
      <c r="I114" s="223" t="s">
        <v>58</v>
      </c>
      <c r="J114" s="403">
        <v>4107.7</v>
      </c>
      <c r="K114" s="30">
        <v>3724</v>
      </c>
      <c r="L114" s="30">
        <v>3836</v>
      </c>
      <c r="M114" s="356">
        <v>-0.3</v>
      </c>
      <c r="N114" s="356"/>
      <c r="O114" s="356"/>
    </row>
    <row r="115" spans="1:15" s="31" customFormat="1" ht="31.5">
      <c r="A115" s="28" t="s">
        <v>122</v>
      </c>
      <c r="B115" s="148">
        <v>914</v>
      </c>
      <c r="C115" s="29" t="s">
        <v>16</v>
      </c>
      <c r="D115" s="221" t="s">
        <v>1</v>
      </c>
      <c r="E115" s="221" t="s">
        <v>32</v>
      </c>
      <c r="F115" s="222" t="s">
        <v>18</v>
      </c>
      <c r="G115" s="205" t="s">
        <v>1</v>
      </c>
      <c r="H115" s="223" t="s">
        <v>6</v>
      </c>
      <c r="I115" s="223" t="s">
        <v>60</v>
      </c>
      <c r="J115" s="30">
        <v>23</v>
      </c>
      <c r="K115" s="30">
        <v>23</v>
      </c>
      <c r="L115" s="30">
        <v>23</v>
      </c>
      <c r="M115" s="356"/>
      <c r="N115" s="356"/>
      <c r="O115" s="356"/>
    </row>
    <row r="116" spans="1:15" s="31" customFormat="1" ht="47.25">
      <c r="A116" s="28" t="s">
        <v>318</v>
      </c>
      <c r="B116" s="148">
        <v>914</v>
      </c>
      <c r="C116" s="29" t="s">
        <v>16</v>
      </c>
      <c r="D116" s="323" t="s">
        <v>1</v>
      </c>
      <c r="E116" s="323" t="s">
        <v>32</v>
      </c>
      <c r="F116" s="324" t="s">
        <v>18</v>
      </c>
      <c r="G116" s="205" t="s">
        <v>1</v>
      </c>
      <c r="H116" s="141" t="s">
        <v>317</v>
      </c>
      <c r="I116" s="325" t="s">
        <v>58</v>
      </c>
      <c r="J116" s="403">
        <v>36.799999999999997</v>
      </c>
      <c r="K116" s="30">
        <v>117.7</v>
      </c>
      <c r="L116" s="30">
        <v>117.7</v>
      </c>
      <c r="M116" s="356">
        <v>0.3</v>
      </c>
      <c r="N116" s="356"/>
      <c r="O116" s="356"/>
    </row>
    <row r="117" spans="1:15" s="27" customFormat="1" ht="17.25">
      <c r="A117" s="75" t="s">
        <v>184</v>
      </c>
      <c r="B117" s="147">
        <v>914</v>
      </c>
      <c r="C117" s="16" t="s">
        <v>16</v>
      </c>
      <c r="D117" s="34" t="s">
        <v>1</v>
      </c>
      <c r="E117" s="34" t="s">
        <v>32</v>
      </c>
      <c r="F117" s="81" t="s">
        <v>29</v>
      </c>
      <c r="G117" s="207" t="s">
        <v>137</v>
      </c>
      <c r="H117" s="64" t="s">
        <v>143</v>
      </c>
      <c r="I117" s="64"/>
      <c r="J117" s="20">
        <f>SUM(J118)</f>
        <v>7032.5</v>
      </c>
      <c r="K117" s="20">
        <f t="shared" ref="K117:L117" si="42">SUM(K118)</f>
        <v>5338</v>
      </c>
      <c r="L117" s="20">
        <f t="shared" si="42"/>
        <v>5407</v>
      </c>
      <c r="M117" s="364"/>
      <c r="N117" s="364"/>
      <c r="O117" s="364"/>
    </row>
    <row r="118" spans="1:15" s="185" customFormat="1" ht="34.5">
      <c r="A118" s="99" t="s">
        <v>183</v>
      </c>
      <c r="B118" s="234">
        <v>914</v>
      </c>
      <c r="C118" s="235" t="s">
        <v>16</v>
      </c>
      <c r="D118" s="248" t="s">
        <v>1</v>
      </c>
      <c r="E118" s="248" t="s">
        <v>32</v>
      </c>
      <c r="F118" s="256" t="s">
        <v>29</v>
      </c>
      <c r="G118" s="257" t="s">
        <v>1</v>
      </c>
      <c r="H118" s="253" t="s">
        <v>143</v>
      </c>
      <c r="I118" s="253"/>
      <c r="J118" s="241">
        <f>SUM(J119:J122)</f>
        <v>7032.5</v>
      </c>
      <c r="K118" s="241">
        <f t="shared" ref="K118:L118" si="43">SUM(K119:K122)</f>
        <v>5338</v>
      </c>
      <c r="L118" s="241">
        <f t="shared" si="43"/>
        <v>5407</v>
      </c>
      <c r="M118" s="379"/>
      <c r="N118" s="379"/>
      <c r="O118" s="379"/>
    </row>
    <row r="119" spans="1:15" s="31" customFormat="1" ht="47.25">
      <c r="A119" s="28" t="s">
        <v>238</v>
      </c>
      <c r="B119" s="148">
        <v>914</v>
      </c>
      <c r="C119" s="29" t="s">
        <v>16</v>
      </c>
      <c r="D119" s="221" t="s">
        <v>1</v>
      </c>
      <c r="E119" s="221" t="s">
        <v>32</v>
      </c>
      <c r="F119" s="222" t="s">
        <v>29</v>
      </c>
      <c r="G119" s="205" t="s">
        <v>1</v>
      </c>
      <c r="H119" s="223" t="s">
        <v>6</v>
      </c>
      <c r="I119" s="223" t="s">
        <v>59</v>
      </c>
      <c r="J119" s="30">
        <v>2847</v>
      </c>
      <c r="K119" s="30">
        <v>2847</v>
      </c>
      <c r="L119" s="30">
        <v>2847</v>
      </c>
      <c r="M119" s="356"/>
      <c r="N119" s="356"/>
      <c r="O119" s="356"/>
    </row>
    <row r="120" spans="1:15" s="31" customFormat="1" ht="31.5">
      <c r="A120" s="28" t="s">
        <v>117</v>
      </c>
      <c r="B120" s="148">
        <v>914</v>
      </c>
      <c r="C120" s="29" t="s">
        <v>16</v>
      </c>
      <c r="D120" s="221" t="s">
        <v>1</v>
      </c>
      <c r="E120" s="221" t="s">
        <v>32</v>
      </c>
      <c r="F120" s="222" t="s">
        <v>29</v>
      </c>
      <c r="G120" s="205" t="s">
        <v>1</v>
      </c>
      <c r="H120" s="223" t="s">
        <v>6</v>
      </c>
      <c r="I120" s="223" t="s">
        <v>58</v>
      </c>
      <c r="J120" s="403">
        <v>3908.5</v>
      </c>
      <c r="K120" s="30">
        <v>2214</v>
      </c>
      <c r="L120" s="30">
        <v>2283</v>
      </c>
      <c r="M120" s="356">
        <v>1779.5</v>
      </c>
      <c r="N120" s="356"/>
      <c r="O120" s="356"/>
    </row>
    <row r="121" spans="1:15" s="31" customFormat="1" ht="31.5">
      <c r="A121" s="28" t="s">
        <v>122</v>
      </c>
      <c r="B121" s="148">
        <v>914</v>
      </c>
      <c r="C121" s="29" t="s">
        <v>16</v>
      </c>
      <c r="D121" s="221" t="s">
        <v>1</v>
      </c>
      <c r="E121" s="221" t="s">
        <v>32</v>
      </c>
      <c r="F121" s="222" t="s">
        <v>29</v>
      </c>
      <c r="G121" s="205" t="s">
        <v>1</v>
      </c>
      <c r="H121" s="223" t="s">
        <v>6</v>
      </c>
      <c r="I121" s="223" t="s">
        <v>60</v>
      </c>
      <c r="J121" s="30">
        <v>277</v>
      </c>
      <c r="K121" s="30">
        <v>277</v>
      </c>
      <c r="L121" s="30">
        <v>277</v>
      </c>
      <c r="M121" s="356"/>
      <c r="N121" s="356"/>
      <c r="O121" s="356"/>
    </row>
    <row r="122" spans="1:15" s="31" customFormat="1" ht="31.5">
      <c r="A122" s="174" t="s">
        <v>245</v>
      </c>
      <c r="B122" s="148">
        <v>914</v>
      </c>
      <c r="C122" s="29" t="s">
        <v>16</v>
      </c>
      <c r="D122" s="221" t="s">
        <v>1</v>
      </c>
      <c r="E122" s="221" t="s">
        <v>32</v>
      </c>
      <c r="F122" s="222" t="s">
        <v>29</v>
      </c>
      <c r="G122" s="205" t="s">
        <v>1</v>
      </c>
      <c r="H122" s="223" t="s">
        <v>27</v>
      </c>
      <c r="I122" s="223" t="s">
        <v>62</v>
      </c>
      <c r="J122" s="30"/>
      <c r="K122" s="30"/>
      <c r="L122" s="30"/>
      <c r="M122" s="356"/>
      <c r="N122" s="356"/>
      <c r="O122" s="356"/>
    </row>
    <row r="123" spans="1:15" s="27" customFormat="1" ht="17.25">
      <c r="A123" s="75" t="s">
        <v>185</v>
      </c>
      <c r="B123" s="147">
        <v>914</v>
      </c>
      <c r="C123" s="16" t="s">
        <v>16</v>
      </c>
      <c r="D123" s="34" t="s">
        <v>1</v>
      </c>
      <c r="E123" s="34" t="s">
        <v>32</v>
      </c>
      <c r="F123" s="81" t="s">
        <v>34</v>
      </c>
      <c r="G123" s="207" t="s">
        <v>137</v>
      </c>
      <c r="H123" s="64" t="s">
        <v>143</v>
      </c>
      <c r="I123" s="64"/>
      <c r="J123" s="20">
        <f>SUM(J124)</f>
        <v>1208</v>
      </c>
      <c r="K123" s="20">
        <f t="shared" ref="K123:L123" si="44">SUM(K124)</f>
        <v>1255</v>
      </c>
      <c r="L123" s="20">
        <f t="shared" si="44"/>
        <v>1326</v>
      </c>
      <c r="M123" s="364"/>
      <c r="N123" s="364"/>
      <c r="O123" s="364"/>
    </row>
    <row r="124" spans="1:15" s="185" customFormat="1" ht="34.5">
      <c r="A124" s="99" t="s">
        <v>337</v>
      </c>
      <c r="B124" s="234">
        <v>914</v>
      </c>
      <c r="C124" s="235" t="s">
        <v>16</v>
      </c>
      <c r="D124" s="248" t="s">
        <v>1</v>
      </c>
      <c r="E124" s="248" t="s">
        <v>32</v>
      </c>
      <c r="F124" s="256" t="s">
        <v>34</v>
      </c>
      <c r="G124" s="257" t="s">
        <v>5</v>
      </c>
      <c r="H124" s="253" t="s">
        <v>143</v>
      </c>
      <c r="I124" s="253"/>
      <c r="J124" s="241">
        <f>SUM(J125:J125)</f>
        <v>1208</v>
      </c>
      <c r="K124" s="241">
        <f>SUM(K125:K125)</f>
        <v>1255</v>
      </c>
      <c r="L124" s="241">
        <f>SUM(L125:L125)</f>
        <v>1326</v>
      </c>
      <c r="M124" s="379"/>
      <c r="N124" s="379"/>
      <c r="O124" s="379"/>
    </row>
    <row r="125" spans="1:15" s="31" customFormat="1" ht="31.5">
      <c r="A125" s="28" t="s">
        <v>246</v>
      </c>
      <c r="B125" s="148">
        <v>914</v>
      </c>
      <c r="C125" s="29" t="s">
        <v>16</v>
      </c>
      <c r="D125" s="221" t="s">
        <v>1</v>
      </c>
      <c r="E125" s="221" t="s">
        <v>32</v>
      </c>
      <c r="F125" s="222" t="s">
        <v>34</v>
      </c>
      <c r="G125" s="205" t="s">
        <v>5</v>
      </c>
      <c r="H125" s="223" t="s">
        <v>26</v>
      </c>
      <c r="I125" s="223" t="s">
        <v>58</v>
      </c>
      <c r="J125" s="30">
        <v>1208</v>
      </c>
      <c r="K125" s="30">
        <v>1255</v>
      </c>
      <c r="L125" s="30">
        <v>1326</v>
      </c>
      <c r="M125" s="356"/>
      <c r="N125" s="356"/>
      <c r="O125" s="356"/>
    </row>
    <row r="126" spans="1:15" s="135" customFormat="1" ht="33">
      <c r="A126" s="69" t="s">
        <v>173</v>
      </c>
      <c r="B126" s="146">
        <v>914</v>
      </c>
      <c r="C126" s="70" t="s">
        <v>16</v>
      </c>
      <c r="D126" s="79" t="s">
        <v>1</v>
      </c>
      <c r="E126" s="79" t="s">
        <v>35</v>
      </c>
      <c r="F126" s="80" t="s">
        <v>136</v>
      </c>
      <c r="G126" s="206" t="s">
        <v>137</v>
      </c>
      <c r="H126" s="67" t="s">
        <v>143</v>
      </c>
      <c r="I126" s="67"/>
      <c r="J126" s="61">
        <f>SUM(J127)</f>
        <v>10</v>
      </c>
      <c r="K126" s="61">
        <f t="shared" ref="K126:L128" si="45">SUM(K127)</f>
        <v>10</v>
      </c>
      <c r="L126" s="61">
        <f t="shared" si="45"/>
        <v>10</v>
      </c>
      <c r="M126" s="380"/>
      <c r="N126" s="380"/>
      <c r="O126" s="380"/>
    </row>
    <row r="127" spans="1:15" s="27" customFormat="1" ht="17.25">
      <c r="A127" s="75" t="s">
        <v>174</v>
      </c>
      <c r="B127" s="147">
        <v>914</v>
      </c>
      <c r="C127" s="16" t="s">
        <v>16</v>
      </c>
      <c r="D127" s="34" t="s">
        <v>1</v>
      </c>
      <c r="E127" s="34" t="s">
        <v>35</v>
      </c>
      <c r="F127" s="81" t="s">
        <v>18</v>
      </c>
      <c r="G127" s="207" t="s">
        <v>137</v>
      </c>
      <c r="H127" s="64" t="s">
        <v>143</v>
      </c>
      <c r="I127" s="64"/>
      <c r="J127" s="20">
        <f>SUM(J128)</f>
        <v>10</v>
      </c>
      <c r="K127" s="20">
        <f t="shared" si="45"/>
        <v>10</v>
      </c>
      <c r="L127" s="20">
        <f t="shared" si="45"/>
        <v>10</v>
      </c>
      <c r="M127" s="364"/>
      <c r="N127" s="364"/>
      <c r="O127" s="364"/>
    </row>
    <row r="128" spans="1:15" s="136" customFormat="1" ht="17.25">
      <c r="A128" s="99" t="s">
        <v>265</v>
      </c>
      <c r="B128" s="234">
        <v>914</v>
      </c>
      <c r="C128" s="235" t="s">
        <v>16</v>
      </c>
      <c r="D128" s="248" t="s">
        <v>1</v>
      </c>
      <c r="E128" s="248" t="s">
        <v>35</v>
      </c>
      <c r="F128" s="256" t="s">
        <v>18</v>
      </c>
      <c r="G128" s="257" t="s">
        <v>1</v>
      </c>
      <c r="H128" s="253" t="s">
        <v>143</v>
      </c>
      <c r="I128" s="253"/>
      <c r="J128" s="241">
        <f>SUM(J129)</f>
        <v>10</v>
      </c>
      <c r="K128" s="241">
        <f t="shared" si="45"/>
        <v>10</v>
      </c>
      <c r="L128" s="241">
        <f t="shared" si="45"/>
        <v>10</v>
      </c>
      <c r="M128" s="385"/>
      <c r="N128" s="385"/>
      <c r="O128" s="385"/>
    </row>
    <row r="129" spans="1:15" s="31" customFormat="1" ht="31.5">
      <c r="A129" s="28" t="s">
        <v>247</v>
      </c>
      <c r="B129" s="148">
        <v>914</v>
      </c>
      <c r="C129" s="29" t="s">
        <v>16</v>
      </c>
      <c r="D129" s="221" t="s">
        <v>1</v>
      </c>
      <c r="E129" s="221" t="s">
        <v>35</v>
      </c>
      <c r="F129" s="222" t="s">
        <v>18</v>
      </c>
      <c r="G129" s="205" t="s">
        <v>1</v>
      </c>
      <c r="H129" s="223" t="s">
        <v>6</v>
      </c>
      <c r="I129" s="223" t="s">
        <v>58</v>
      </c>
      <c r="J129" s="30">
        <v>10</v>
      </c>
      <c r="K129" s="30">
        <v>10</v>
      </c>
      <c r="L129" s="30">
        <v>10</v>
      </c>
      <c r="M129" s="356"/>
      <c r="N129" s="356"/>
      <c r="O129" s="356"/>
    </row>
    <row r="130" spans="1:15" s="137" customFormat="1" ht="18.75">
      <c r="A130" s="97" t="s">
        <v>300</v>
      </c>
      <c r="B130" s="35">
        <v>914</v>
      </c>
      <c r="C130" s="92" t="s">
        <v>16</v>
      </c>
      <c r="D130" s="92" t="s">
        <v>7</v>
      </c>
      <c r="E130" s="424"/>
      <c r="F130" s="425"/>
      <c r="G130" s="425"/>
      <c r="H130" s="426"/>
      <c r="I130" s="93"/>
      <c r="J130" s="90">
        <f>SUM(J131)</f>
        <v>5</v>
      </c>
      <c r="K130" s="90">
        <f t="shared" ref="K130:L133" si="46">SUM(K131)</f>
        <v>5</v>
      </c>
      <c r="L130" s="90">
        <f t="shared" si="46"/>
        <v>6</v>
      </c>
      <c r="M130" s="381"/>
      <c r="N130" s="381"/>
      <c r="O130" s="381"/>
    </row>
    <row r="131" spans="1:15" s="140" customFormat="1" ht="33">
      <c r="A131" s="69" t="s">
        <v>170</v>
      </c>
      <c r="B131" s="153">
        <v>914</v>
      </c>
      <c r="C131" s="56" t="s">
        <v>16</v>
      </c>
      <c r="D131" s="66" t="s">
        <v>7</v>
      </c>
      <c r="E131" s="79" t="s">
        <v>32</v>
      </c>
      <c r="F131" s="80" t="s">
        <v>136</v>
      </c>
      <c r="G131" s="206" t="s">
        <v>137</v>
      </c>
      <c r="H131" s="67" t="s">
        <v>143</v>
      </c>
      <c r="I131" s="67"/>
      <c r="J131" s="61">
        <f>SUM(J132)</f>
        <v>5</v>
      </c>
      <c r="K131" s="61">
        <f t="shared" si="46"/>
        <v>5</v>
      </c>
      <c r="L131" s="61">
        <f t="shared" si="46"/>
        <v>6</v>
      </c>
      <c r="M131" s="382"/>
      <c r="N131" s="382"/>
      <c r="O131" s="382"/>
    </row>
    <row r="132" spans="1:15" s="31" customFormat="1" ht="16.5">
      <c r="A132" s="75" t="s">
        <v>285</v>
      </c>
      <c r="B132" s="147">
        <v>914</v>
      </c>
      <c r="C132" s="16" t="s">
        <v>16</v>
      </c>
      <c r="D132" s="34" t="s">
        <v>7</v>
      </c>
      <c r="E132" s="34" t="s">
        <v>32</v>
      </c>
      <c r="F132" s="81" t="s">
        <v>181</v>
      </c>
      <c r="G132" s="207" t="s">
        <v>137</v>
      </c>
      <c r="H132" s="64" t="s">
        <v>143</v>
      </c>
      <c r="I132" s="64"/>
      <c r="J132" s="20">
        <f>SUM(J133)</f>
        <v>5</v>
      </c>
      <c r="K132" s="20">
        <f t="shared" si="46"/>
        <v>5</v>
      </c>
      <c r="L132" s="20">
        <f t="shared" si="46"/>
        <v>6</v>
      </c>
      <c r="M132" s="356"/>
      <c r="N132" s="356"/>
      <c r="O132" s="356"/>
    </row>
    <row r="133" spans="1:15" s="31" customFormat="1" ht="34.5">
      <c r="A133" s="99" t="s">
        <v>286</v>
      </c>
      <c r="B133" s="148">
        <v>914</v>
      </c>
      <c r="C133" s="29" t="s">
        <v>16</v>
      </c>
      <c r="D133" s="313" t="s">
        <v>7</v>
      </c>
      <c r="E133" s="221" t="s">
        <v>32</v>
      </c>
      <c r="F133" s="222" t="s">
        <v>181</v>
      </c>
      <c r="G133" s="205" t="s">
        <v>1</v>
      </c>
      <c r="H133" s="223" t="s">
        <v>26</v>
      </c>
      <c r="I133" s="223"/>
      <c r="J133" s="30">
        <f>SUM(J134)</f>
        <v>5</v>
      </c>
      <c r="K133" s="30">
        <f t="shared" si="46"/>
        <v>5</v>
      </c>
      <c r="L133" s="30">
        <f t="shared" si="46"/>
        <v>6</v>
      </c>
      <c r="M133" s="356"/>
      <c r="N133" s="356"/>
      <c r="O133" s="356"/>
    </row>
    <row r="134" spans="1:15" s="31" customFormat="1" ht="31.5">
      <c r="A134" s="28" t="s">
        <v>287</v>
      </c>
      <c r="B134" s="148">
        <v>914</v>
      </c>
      <c r="C134" s="29" t="s">
        <v>16</v>
      </c>
      <c r="D134" s="313" t="s">
        <v>7</v>
      </c>
      <c r="E134" s="221" t="s">
        <v>32</v>
      </c>
      <c r="F134" s="222" t="s">
        <v>181</v>
      </c>
      <c r="G134" s="205" t="s">
        <v>1</v>
      </c>
      <c r="H134" s="223" t="s">
        <v>26</v>
      </c>
      <c r="I134" s="223" t="s">
        <v>58</v>
      </c>
      <c r="J134" s="30">
        <v>5</v>
      </c>
      <c r="K134" s="30">
        <v>5</v>
      </c>
      <c r="L134" s="30">
        <v>6</v>
      </c>
      <c r="M134" s="356"/>
      <c r="N134" s="356"/>
      <c r="O134" s="356"/>
    </row>
    <row r="135" spans="1:15" s="125" customFormat="1" ht="18.75">
      <c r="A135" s="86" t="s">
        <v>90</v>
      </c>
      <c r="B135" s="86">
        <v>914</v>
      </c>
      <c r="C135" s="100" t="s">
        <v>17</v>
      </c>
      <c r="D135" s="421"/>
      <c r="E135" s="422"/>
      <c r="F135" s="422"/>
      <c r="G135" s="422"/>
      <c r="H135" s="423"/>
      <c r="I135" s="124"/>
      <c r="J135" s="102">
        <f>SUM(J136)</f>
        <v>832</v>
      </c>
      <c r="K135" s="102">
        <f t="shared" ref="K135:L139" si="47">SUM(K136)</f>
        <v>0</v>
      </c>
      <c r="L135" s="102">
        <f t="shared" si="47"/>
        <v>0</v>
      </c>
      <c r="M135" s="366"/>
      <c r="N135" s="366"/>
      <c r="O135" s="366"/>
    </row>
    <row r="136" spans="1:15" s="91" customFormat="1" ht="18.75">
      <c r="A136" s="97" t="s">
        <v>91</v>
      </c>
      <c r="B136" s="35">
        <v>914</v>
      </c>
      <c r="C136" s="92" t="s">
        <v>17</v>
      </c>
      <c r="D136" s="92" t="s">
        <v>17</v>
      </c>
      <c r="E136" s="424"/>
      <c r="F136" s="425"/>
      <c r="G136" s="425"/>
      <c r="H136" s="426"/>
      <c r="I136" s="93"/>
      <c r="J136" s="90">
        <f>SUM(J137)</f>
        <v>832</v>
      </c>
      <c r="K136" s="90">
        <f t="shared" si="47"/>
        <v>0</v>
      </c>
      <c r="L136" s="90">
        <f t="shared" si="47"/>
        <v>0</v>
      </c>
      <c r="M136" s="362"/>
      <c r="N136" s="362"/>
      <c r="O136" s="362"/>
    </row>
    <row r="137" spans="1:15" s="135" customFormat="1" ht="33">
      <c r="A137" s="69" t="s">
        <v>186</v>
      </c>
      <c r="B137" s="153">
        <v>914</v>
      </c>
      <c r="C137" s="56" t="s">
        <v>17</v>
      </c>
      <c r="D137" s="66" t="s">
        <v>17</v>
      </c>
      <c r="E137" s="79" t="s">
        <v>38</v>
      </c>
      <c r="F137" s="80" t="s">
        <v>136</v>
      </c>
      <c r="G137" s="206" t="s">
        <v>137</v>
      </c>
      <c r="H137" s="67" t="s">
        <v>143</v>
      </c>
      <c r="I137" s="67"/>
      <c r="J137" s="61">
        <f>SUM(J138)</f>
        <v>832</v>
      </c>
      <c r="K137" s="61">
        <f t="shared" si="47"/>
        <v>0</v>
      </c>
      <c r="L137" s="61">
        <f t="shared" si="47"/>
        <v>0</v>
      </c>
      <c r="M137" s="380"/>
      <c r="N137" s="380"/>
      <c r="O137" s="380"/>
    </row>
    <row r="138" spans="1:15" s="27" customFormat="1" ht="17.25">
      <c r="A138" s="75" t="s">
        <v>187</v>
      </c>
      <c r="B138" s="154">
        <v>914</v>
      </c>
      <c r="C138" s="15" t="s">
        <v>17</v>
      </c>
      <c r="D138" s="63" t="s">
        <v>17</v>
      </c>
      <c r="E138" s="34" t="s">
        <v>38</v>
      </c>
      <c r="F138" s="81" t="s">
        <v>18</v>
      </c>
      <c r="G138" s="207" t="s">
        <v>137</v>
      </c>
      <c r="H138" s="64" t="s">
        <v>143</v>
      </c>
      <c r="I138" s="64"/>
      <c r="J138" s="20">
        <f>SUM(J139)</f>
        <v>832</v>
      </c>
      <c r="K138" s="20">
        <f t="shared" si="47"/>
        <v>0</v>
      </c>
      <c r="L138" s="20">
        <f t="shared" si="47"/>
        <v>0</v>
      </c>
      <c r="M138" s="364"/>
      <c r="N138" s="364"/>
      <c r="O138" s="364"/>
    </row>
    <row r="139" spans="1:15" s="185" customFormat="1" ht="34.5">
      <c r="A139" s="99" t="s">
        <v>188</v>
      </c>
      <c r="B139" s="242">
        <v>914</v>
      </c>
      <c r="C139" s="243" t="s">
        <v>17</v>
      </c>
      <c r="D139" s="255" t="s">
        <v>17</v>
      </c>
      <c r="E139" s="248" t="s">
        <v>38</v>
      </c>
      <c r="F139" s="256" t="s">
        <v>18</v>
      </c>
      <c r="G139" s="257" t="s">
        <v>1</v>
      </c>
      <c r="H139" s="253" t="s">
        <v>143</v>
      </c>
      <c r="I139" s="253"/>
      <c r="J139" s="241">
        <f>SUM(J140)</f>
        <v>832</v>
      </c>
      <c r="K139" s="241">
        <f t="shared" si="47"/>
        <v>0</v>
      </c>
      <c r="L139" s="241">
        <f t="shared" si="47"/>
        <v>0</v>
      </c>
      <c r="M139" s="379"/>
      <c r="N139" s="379"/>
      <c r="O139" s="379"/>
    </row>
    <row r="140" spans="1:15" s="31" customFormat="1" ht="31.5">
      <c r="A140" s="28" t="s">
        <v>347</v>
      </c>
      <c r="B140" s="148">
        <v>914</v>
      </c>
      <c r="C140" s="29" t="s">
        <v>17</v>
      </c>
      <c r="D140" s="221" t="s">
        <v>17</v>
      </c>
      <c r="E140" s="221" t="s">
        <v>38</v>
      </c>
      <c r="F140" s="222" t="s">
        <v>18</v>
      </c>
      <c r="G140" s="205" t="s">
        <v>1</v>
      </c>
      <c r="H140" s="223" t="s">
        <v>27</v>
      </c>
      <c r="I140" s="396" t="s">
        <v>58</v>
      </c>
      <c r="J140" s="30">
        <v>832</v>
      </c>
      <c r="K140" s="30"/>
      <c r="L140" s="30"/>
      <c r="M140" s="356"/>
      <c r="N140" s="356"/>
      <c r="O140" s="356"/>
    </row>
    <row r="141" spans="1:15" s="125" customFormat="1" ht="18.75">
      <c r="A141" s="86" t="s">
        <v>92</v>
      </c>
      <c r="B141" s="129">
        <v>914</v>
      </c>
      <c r="C141" s="219">
        <v>10</v>
      </c>
      <c r="D141" s="421"/>
      <c r="E141" s="422"/>
      <c r="F141" s="422"/>
      <c r="G141" s="422"/>
      <c r="H141" s="423"/>
      <c r="I141" s="124"/>
      <c r="J141" s="102">
        <f>SUM(J142+J147+J160+J165)</f>
        <v>22622</v>
      </c>
      <c r="K141" s="102">
        <f t="shared" ref="K141:L141" si="48">SUM(K142+K147+K160+K165)</f>
        <v>19834</v>
      </c>
      <c r="L141" s="102">
        <f t="shared" si="48"/>
        <v>20215</v>
      </c>
      <c r="M141" s="366"/>
      <c r="N141" s="366"/>
      <c r="O141" s="366"/>
    </row>
    <row r="142" spans="1:15" s="130" customFormat="1" ht="18.75">
      <c r="A142" s="97" t="s">
        <v>93</v>
      </c>
      <c r="B142" s="142">
        <v>914</v>
      </c>
      <c r="C142" s="96">
        <v>10</v>
      </c>
      <c r="D142" s="92" t="s">
        <v>1</v>
      </c>
      <c r="E142" s="436"/>
      <c r="F142" s="437"/>
      <c r="G142" s="437"/>
      <c r="H142" s="438"/>
      <c r="I142" s="36"/>
      <c r="J142" s="90">
        <f>SUM(J143)</f>
        <v>10156</v>
      </c>
      <c r="K142" s="90">
        <f t="shared" ref="K142:L145" si="49">SUM(K143)</f>
        <v>7000</v>
      </c>
      <c r="L142" s="90">
        <f t="shared" si="49"/>
        <v>7000</v>
      </c>
      <c r="M142" s="386"/>
      <c r="N142" s="386"/>
      <c r="O142" s="386"/>
    </row>
    <row r="143" spans="1:15" s="135" customFormat="1" ht="33">
      <c r="A143" s="69" t="s">
        <v>189</v>
      </c>
      <c r="B143" s="156">
        <v>914</v>
      </c>
      <c r="C143" s="65" t="s">
        <v>30</v>
      </c>
      <c r="D143" s="66" t="s">
        <v>1</v>
      </c>
      <c r="E143" s="79" t="s">
        <v>2</v>
      </c>
      <c r="F143" s="80" t="s">
        <v>136</v>
      </c>
      <c r="G143" s="206" t="s">
        <v>137</v>
      </c>
      <c r="H143" s="67" t="s">
        <v>143</v>
      </c>
      <c r="I143" s="67"/>
      <c r="J143" s="61">
        <f>SUM(J144)</f>
        <v>10156</v>
      </c>
      <c r="K143" s="61">
        <f t="shared" si="49"/>
        <v>7000</v>
      </c>
      <c r="L143" s="61">
        <f t="shared" si="49"/>
        <v>7000</v>
      </c>
      <c r="M143" s="380"/>
      <c r="N143" s="380"/>
      <c r="O143" s="380"/>
    </row>
    <row r="144" spans="1:15" s="27" customFormat="1" ht="17.25">
      <c r="A144" s="75" t="s">
        <v>190</v>
      </c>
      <c r="B144" s="23">
        <v>914</v>
      </c>
      <c r="C144" s="22" t="s">
        <v>30</v>
      </c>
      <c r="D144" s="63" t="s">
        <v>1</v>
      </c>
      <c r="E144" s="34" t="s">
        <v>2</v>
      </c>
      <c r="F144" s="81" t="s">
        <v>18</v>
      </c>
      <c r="G144" s="207" t="s">
        <v>137</v>
      </c>
      <c r="H144" s="64" t="s">
        <v>143</v>
      </c>
      <c r="I144" s="64"/>
      <c r="J144" s="20">
        <f>SUM(J145)</f>
        <v>10156</v>
      </c>
      <c r="K144" s="20">
        <f t="shared" si="49"/>
        <v>7000</v>
      </c>
      <c r="L144" s="20">
        <f t="shared" si="49"/>
        <v>7000</v>
      </c>
      <c r="M144" s="364"/>
      <c r="N144" s="364"/>
      <c r="O144" s="364"/>
    </row>
    <row r="145" spans="1:15" s="185" customFormat="1" ht="17.25">
      <c r="A145" s="99" t="s">
        <v>191</v>
      </c>
      <c r="B145" s="277">
        <v>914</v>
      </c>
      <c r="C145" s="254" t="s">
        <v>30</v>
      </c>
      <c r="D145" s="255" t="s">
        <v>1</v>
      </c>
      <c r="E145" s="248" t="s">
        <v>2</v>
      </c>
      <c r="F145" s="256" t="s">
        <v>18</v>
      </c>
      <c r="G145" s="257" t="s">
        <v>1</v>
      </c>
      <c r="H145" s="253" t="s">
        <v>143</v>
      </c>
      <c r="I145" s="253"/>
      <c r="J145" s="241">
        <f>SUM(J146)</f>
        <v>10156</v>
      </c>
      <c r="K145" s="241">
        <f t="shared" si="49"/>
        <v>7000</v>
      </c>
      <c r="L145" s="241">
        <f t="shared" si="49"/>
        <v>7000</v>
      </c>
      <c r="M145" s="379"/>
      <c r="N145" s="379"/>
      <c r="O145" s="379"/>
    </row>
    <row r="146" spans="1:15" s="31" customFormat="1" ht="31.5">
      <c r="A146" s="28" t="s">
        <v>248</v>
      </c>
      <c r="B146" s="148">
        <v>914</v>
      </c>
      <c r="C146" s="29" t="s">
        <v>30</v>
      </c>
      <c r="D146" s="221" t="s">
        <v>1</v>
      </c>
      <c r="E146" s="120" t="s">
        <v>2</v>
      </c>
      <c r="F146" s="121" t="s">
        <v>18</v>
      </c>
      <c r="G146" s="211" t="s">
        <v>1</v>
      </c>
      <c r="H146" s="122" t="s">
        <v>19</v>
      </c>
      <c r="I146" s="223" t="s">
        <v>63</v>
      </c>
      <c r="J146" s="403">
        <v>10156</v>
      </c>
      <c r="K146" s="30">
        <v>7000</v>
      </c>
      <c r="L146" s="30">
        <v>7000</v>
      </c>
      <c r="M146" s="356">
        <v>3156</v>
      </c>
      <c r="N146" s="356"/>
      <c r="O146" s="356"/>
    </row>
    <row r="147" spans="1:15" s="130" customFormat="1" ht="18.75">
      <c r="A147" s="97" t="s">
        <v>94</v>
      </c>
      <c r="B147" s="142">
        <v>914</v>
      </c>
      <c r="C147" s="96" t="s">
        <v>30</v>
      </c>
      <c r="D147" s="92" t="s">
        <v>2</v>
      </c>
      <c r="E147" s="458"/>
      <c r="F147" s="459"/>
      <c r="G147" s="459"/>
      <c r="H147" s="460"/>
      <c r="I147" s="36"/>
      <c r="J147" s="410">
        <f>SUM(J148+J156)</f>
        <v>4750</v>
      </c>
      <c r="K147" s="90">
        <f t="shared" ref="K147:L147" si="50">SUM(K148+K156)</f>
        <v>4780</v>
      </c>
      <c r="L147" s="90">
        <f t="shared" si="50"/>
        <v>4850</v>
      </c>
      <c r="M147" s="386"/>
      <c r="N147" s="386"/>
      <c r="O147" s="386"/>
    </row>
    <row r="148" spans="1:15" s="135" customFormat="1" ht="33">
      <c r="A148" s="69" t="s">
        <v>189</v>
      </c>
      <c r="B148" s="156">
        <v>914</v>
      </c>
      <c r="C148" s="65" t="s">
        <v>30</v>
      </c>
      <c r="D148" s="66" t="s">
        <v>2</v>
      </c>
      <c r="E148" s="71" t="s">
        <v>2</v>
      </c>
      <c r="F148" s="72" t="s">
        <v>136</v>
      </c>
      <c r="G148" s="203" t="s">
        <v>137</v>
      </c>
      <c r="H148" s="73" t="s">
        <v>143</v>
      </c>
      <c r="I148" s="67"/>
      <c r="J148" s="405">
        <f>SUM(J149)</f>
        <v>4105</v>
      </c>
      <c r="K148" s="61">
        <f t="shared" ref="K148:L148" si="51">SUM(K149)</f>
        <v>4153</v>
      </c>
      <c r="L148" s="61">
        <f t="shared" si="51"/>
        <v>4223</v>
      </c>
      <c r="M148" s="380"/>
      <c r="N148" s="380"/>
      <c r="O148" s="380"/>
    </row>
    <row r="149" spans="1:15" s="27" customFormat="1" ht="17.25">
      <c r="A149" s="75" t="s">
        <v>190</v>
      </c>
      <c r="B149" s="23">
        <v>914</v>
      </c>
      <c r="C149" s="22" t="s">
        <v>30</v>
      </c>
      <c r="D149" s="63" t="s">
        <v>2</v>
      </c>
      <c r="E149" s="76" t="s">
        <v>2</v>
      </c>
      <c r="F149" s="77" t="s">
        <v>18</v>
      </c>
      <c r="G149" s="204" t="s">
        <v>137</v>
      </c>
      <c r="H149" s="78" t="s">
        <v>143</v>
      </c>
      <c r="I149" s="64"/>
      <c r="J149" s="407">
        <f>SUM(J150+J152+J154)</f>
        <v>4105</v>
      </c>
      <c r="K149" s="20">
        <f t="shared" ref="K149:L149" si="52">SUM(K150+K152+K154)</f>
        <v>4153</v>
      </c>
      <c r="L149" s="20">
        <f t="shared" si="52"/>
        <v>4223</v>
      </c>
      <c r="M149" s="364"/>
      <c r="N149" s="364"/>
      <c r="O149" s="364"/>
    </row>
    <row r="150" spans="1:15" s="185" customFormat="1" ht="17.25">
      <c r="A150" s="99" t="s">
        <v>192</v>
      </c>
      <c r="B150" s="277">
        <v>914</v>
      </c>
      <c r="C150" s="254" t="s">
        <v>30</v>
      </c>
      <c r="D150" s="255" t="s">
        <v>2</v>
      </c>
      <c r="E150" s="273" t="s">
        <v>2</v>
      </c>
      <c r="F150" s="274" t="s">
        <v>18</v>
      </c>
      <c r="G150" s="275" t="s">
        <v>5</v>
      </c>
      <c r="H150" s="276" t="s">
        <v>143</v>
      </c>
      <c r="I150" s="253"/>
      <c r="J150" s="409">
        <f>SUM(J151)</f>
        <v>500</v>
      </c>
      <c r="K150" s="241">
        <f t="shared" ref="K150:L150" si="53">SUM(K151)</f>
        <v>500</v>
      </c>
      <c r="L150" s="241">
        <f t="shared" si="53"/>
        <v>500</v>
      </c>
      <c r="M150" s="379"/>
      <c r="N150" s="379"/>
      <c r="O150" s="379"/>
    </row>
    <row r="151" spans="1:15" s="31" customFormat="1" ht="31.5">
      <c r="A151" s="28" t="s">
        <v>249</v>
      </c>
      <c r="B151" s="148">
        <v>914</v>
      </c>
      <c r="C151" s="29" t="s">
        <v>30</v>
      </c>
      <c r="D151" s="221" t="s">
        <v>2</v>
      </c>
      <c r="E151" s="120" t="s">
        <v>2</v>
      </c>
      <c r="F151" s="121" t="s">
        <v>18</v>
      </c>
      <c r="G151" s="211" t="s">
        <v>5</v>
      </c>
      <c r="H151" s="122" t="s">
        <v>20</v>
      </c>
      <c r="I151" s="223" t="s">
        <v>63</v>
      </c>
      <c r="J151" s="403">
        <v>500</v>
      </c>
      <c r="K151" s="30">
        <v>500</v>
      </c>
      <c r="L151" s="30">
        <v>500</v>
      </c>
      <c r="M151" s="356"/>
      <c r="N151" s="356"/>
      <c r="O151" s="356"/>
    </row>
    <row r="152" spans="1:15" s="185" customFormat="1" ht="17.25">
      <c r="A152" s="99" t="s">
        <v>193</v>
      </c>
      <c r="B152" s="234">
        <v>914</v>
      </c>
      <c r="C152" s="235" t="s">
        <v>30</v>
      </c>
      <c r="D152" s="248" t="s">
        <v>2</v>
      </c>
      <c r="E152" s="273" t="s">
        <v>2</v>
      </c>
      <c r="F152" s="274" t="s">
        <v>18</v>
      </c>
      <c r="G152" s="275" t="s">
        <v>2</v>
      </c>
      <c r="H152" s="276" t="s">
        <v>143</v>
      </c>
      <c r="I152" s="253"/>
      <c r="J152" s="409">
        <f>SUM(J153)</f>
        <v>1750</v>
      </c>
      <c r="K152" s="241">
        <f t="shared" ref="K152:L152" si="54">SUM(K153)</f>
        <v>1780</v>
      </c>
      <c r="L152" s="241">
        <f t="shared" si="54"/>
        <v>1850</v>
      </c>
      <c r="M152" s="379"/>
      <c r="N152" s="379"/>
      <c r="O152" s="379"/>
    </row>
    <row r="153" spans="1:15" s="31" customFormat="1" ht="31.5">
      <c r="A153" s="28" t="s">
        <v>250</v>
      </c>
      <c r="B153" s="148">
        <v>914</v>
      </c>
      <c r="C153" s="29" t="s">
        <v>30</v>
      </c>
      <c r="D153" s="221" t="s">
        <v>2</v>
      </c>
      <c r="E153" s="120" t="s">
        <v>2</v>
      </c>
      <c r="F153" s="121" t="s">
        <v>18</v>
      </c>
      <c r="G153" s="211" t="s">
        <v>2</v>
      </c>
      <c r="H153" s="122" t="s">
        <v>21</v>
      </c>
      <c r="I153" s="223" t="s">
        <v>63</v>
      </c>
      <c r="J153" s="403">
        <v>1750</v>
      </c>
      <c r="K153" s="30">
        <v>1780</v>
      </c>
      <c r="L153" s="30">
        <v>1850</v>
      </c>
      <c r="M153" s="356"/>
      <c r="N153" s="356"/>
      <c r="O153" s="356"/>
    </row>
    <row r="154" spans="1:15" s="185" customFormat="1" ht="34.5">
      <c r="A154" s="99" t="s">
        <v>194</v>
      </c>
      <c r="B154" s="234">
        <v>914</v>
      </c>
      <c r="C154" s="235" t="s">
        <v>30</v>
      </c>
      <c r="D154" s="248" t="s">
        <v>2</v>
      </c>
      <c r="E154" s="273" t="s">
        <v>2</v>
      </c>
      <c r="F154" s="274" t="s">
        <v>18</v>
      </c>
      <c r="G154" s="275" t="s">
        <v>7</v>
      </c>
      <c r="H154" s="276" t="s">
        <v>143</v>
      </c>
      <c r="I154" s="253"/>
      <c r="J154" s="409">
        <f>SUM(J155)</f>
        <v>1855</v>
      </c>
      <c r="K154" s="241">
        <f t="shared" ref="K154:L154" si="55">SUM(K155)</f>
        <v>1873</v>
      </c>
      <c r="L154" s="241">
        <f t="shared" si="55"/>
        <v>1873</v>
      </c>
      <c r="M154" s="379"/>
      <c r="N154" s="379"/>
      <c r="O154" s="379"/>
    </row>
    <row r="155" spans="1:15" s="31" customFormat="1" ht="47.25">
      <c r="A155" s="28" t="s">
        <v>251</v>
      </c>
      <c r="B155" s="148">
        <v>914</v>
      </c>
      <c r="C155" s="29" t="s">
        <v>30</v>
      </c>
      <c r="D155" s="221" t="s">
        <v>2</v>
      </c>
      <c r="E155" s="120" t="s">
        <v>2</v>
      </c>
      <c r="F155" s="121" t="s">
        <v>18</v>
      </c>
      <c r="G155" s="211" t="s">
        <v>7</v>
      </c>
      <c r="H155" s="122" t="s">
        <v>22</v>
      </c>
      <c r="I155" s="223" t="s">
        <v>63</v>
      </c>
      <c r="J155" s="403">
        <v>1855</v>
      </c>
      <c r="K155" s="30">
        <v>1873</v>
      </c>
      <c r="L155" s="30">
        <v>1873</v>
      </c>
      <c r="M155" s="356">
        <v>-18</v>
      </c>
      <c r="N155" s="356"/>
      <c r="O155" s="356"/>
    </row>
    <row r="156" spans="1:15" s="135" customFormat="1" ht="33">
      <c r="A156" s="69" t="s">
        <v>154</v>
      </c>
      <c r="B156" s="156">
        <v>914</v>
      </c>
      <c r="C156" s="65" t="s">
        <v>30</v>
      </c>
      <c r="D156" s="66" t="s">
        <v>2</v>
      </c>
      <c r="E156" s="71" t="s">
        <v>30</v>
      </c>
      <c r="F156" s="72" t="s">
        <v>136</v>
      </c>
      <c r="G156" s="203" t="s">
        <v>137</v>
      </c>
      <c r="H156" s="73" t="s">
        <v>143</v>
      </c>
      <c r="I156" s="67"/>
      <c r="J156" s="405">
        <f>SUM(J157)</f>
        <v>645</v>
      </c>
      <c r="K156" s="61">
        <f t="shared" ref="K156:L158" si="56">SUM(K157)</f>
        <v>627</v>
      </c>
      <c r="L156" s="61">
        <f t="shared" si="56"/>
        <v>627</v>
      </c>
      <c r="M156" s="380"/>
      <c r="N156" s="380"/>
      <c r="O156" s="380"/>
    </row>
    <row r="157" spans="1:15" s="27" customFormat="1" ht="33">
      <c r="A157" s="75" t="s">
        <v>155</v>
      </c>
      <c r="B157" s="23">
        <v>914</v>
      </c>
      <c r="C157" s="22" t="s">
        <v>30</v>
      </c>
      <c r="D157" s="63" t="s">
        <v>2</v>
      </c>
      <c r="E157" s="76" t="s">
        <v>30</v>
      </c>
      <c r="F157" s="77" t="s">
        <v>29</v>
      </c>
      <c r="G157" s="204" t="s">
        <v>137</v>
      </c>
      <c r="H157" s="78" t="s">
        <v>143</v>
      </c>
      <c r="I157" s="64"/>
      <c r="J157" s="407">
        <f>SUM(J158)</f>
        <v>645</v>
      </c>
      <c r="K157" s="20">
        <f t="shared" si="56"/>
        <v>627</v>
      </c>
      <c r="L157" s="20">
        <f t="shared" si="56"/>
        <v>627</v>
      </c>
      <c r="M157" s="364"/>
      <c r="N157" s="364"/>
      <c r="O157" s="364"/>
    </row>
    <row r="158" spans="1:15" s="185" customFormat="1" ht="17.25">
      <c r="A158" s="99" t="s">
        <v>310</v>
      </c>
      <c r="B158" s="277">
        <v>914</v>
      </c>
      <c r="C158" s="254" t="s">
        <v>30</v>
      </c>
      <c r="D158" s="255" t="s">
        <v>2</v>
      </c>
      <c r="E158" s="273" t="s">
        <v>30</v>
      </c>
      <c r="F158" s="274" t="s">
        <v>29</v>
      </c>
      <c r="G158" s="275" t="s">
        <v>1</v>
      </c>
      <c r="H158" s="276" t="s">
        <v>143</v>
      </c>
      <c r="I158" s="253"/>
      <c r="J158" s="409">
        <f>SUM(J159)</f>
        <v>645</v>
      </c>
      <c r="K158" s="241">
        <f t="shared" si="56"/>
        <v>627</v>
      </c>
      <c r="L158" s="241">
        <f t="shared" si="56"/>
        <v>627</v>
      </c>
      <c r="M158" s="379"/>
      <c r="N158" s="379"/>
      <c r="O158" s="379"/>
    </row>
    <row r="159" spans="1:15" s="31" customFormat="1">
      <c r="A159" s="28" t="s">
        <v>309</v>
      </c>
      <c r="B159" s="148">
        <v>914</v>
      </c>
      <c r="C159" s="29" t="s">
        <v>30</v>
      </c>
      <c r="D159" s="320" t="s">
        <v>2</v>
      </c>
      <c r="E159" s="120" t="s">
        <v>30</v>
      </c>
      <c r="F159" s="121" t="s">
        <v>29</v>
      </c>
      <c r="G159" s="211" t="s">
        <v>1</v>
      </c>
      <c r="H159" s="122" t="s">
        <v>31</v>
      </c>
      <c r="I159" s="321" t="s">
        <v>63</v>
      </c>
      <c r="J159" s="403">
        <v>645</v>
      </c>
      <c r="K159" s="30">
        <v>627</v>
      </c>
      <c r="L159" s="30">
        <v>627</v>
      </c>
      <c r="M159" s="356">
        <v>18</v>
      </c>
      <c r="N159" s="356"/>
      <c r="O159" s="356"/>
    </row>
    <row r="160" spans="1:15" s="31" customFormat="1" ht="18.75">
      <c r="A160" s="98" t="s">
        <v>95</v>
      </c>
      <c r="B160" s="142">
        <v>914</v>
      </c>
      <c r="C160" s="96" t="s">
        <v>30</v>
      </c>
      <c r="D160" s="92" t="s">
        <v>7</v>
      </c>
      <c r="E160" s="436"/>
      <c r="F160" s="437"/>
      <c r="G160" s="437"/>
      <c r="H160" s="438"/>
      <c r="I160" s="223"/>
      <c r="J160" s="95">
        <f>SUM(J161)</f>
        <v>7500</v>
      </c>
      <c r="K160" s="95">
        <f t="shared" ref="K160:L163" si="57">SUM(K161)</f>
        <v>7838</v>
      </c>
      <c r="L160" s="95">
        <f t="shared" si="57"/>
        <v>8149</v>
      </c>
      <c r="M160" s="356"/>
      <c r="N160" s="356"/>
      <c r="O160" s="356"/>
    </row>
    <row r="161" spans="1:15" s="31" customFormat="1" ht="16.5">
      <c r="A161" s="69" t="s">
        <v>162</v>
      </c>
      <c r="B161" s="156">
        <v>914</v>
      </c>
      <c r="C161" s="65" t="s">
        <v>30</v>
      </c>
      <c r="D161" s="66" t="s">
        <v>7</v>
      </c>
      <c r="E161" s="79" t="s">
        <v>5</v>
      </c>
      <c r="F161" s="80" t="s">
        <v>136</v>
      </c>
      <c r="G161" s="206" t="s">
        <v>137</v>
      </c>
      <c r="H161" s="67" t="s">
        <v>143</v>
      </c>
      <c r="I161" s="67"/>
      <c r="J161" s="329">
        <f>SUM(J162)</f>
        <v>7500</v>
      </c>
      <c r="K161" s="329">
        <f t="shared" si="57"/>
        <v>7838</v>
      </c>
      <c r="L161" s="329">
        <f t="shared" si="57"/>
        <v>8149</v>
      </c>
      <c r="M161" s="356"/>
      <c r="N161" s="356"/>
      <c r="O161" s="356"/>
    </row>
    <row r="162" spans="1:15" s="31" customFormat="1" ht="33">
      <c r="A162" s="75" t="s">
        <v>195</v>
      </c>
      <c r="B162" s="23">
        <v>914</v>
      </c>
      <c r="C162" s="22" t="s">
        <v>30</v>
      </c>
      <c r="D162" s="63" t="s">
        <v>7</v>
      </c>
      <c r="E162" s="34" t="s">
        <v>5</v>
      </c>
      <c r="F162" s="81" t="s">
        <v>9</v>
      </c>
      <c r="G162" s="207" t="s">
        <v>137</v>
      </c>
      <c r="H162" s="64" t="s">
        <v>143</v>
      </c>
      <c r="I162" s="64"/>
      <c r="J162" s="330">
        <f>SUM(J163)</f>
        <v>7500</v>
      </c>
      <c r="K162" s="330">
        <f t="shared" si="57"/>
        <v>7838</v>
      </c>
      <c r="L162" s="330">
        <f t="shared" si="57"/>
        <v>8149</v>
      </c>
      <c r="M162" s="356"/>
      <c r="N162" s="356"/>
      <c r="O162" s="356"/>
    </row>
    <row r="163" spans="1:15" s="31" customFormat="1" ht="17.25">
      <c r="A163" s="194" t="s">
        <v>198</v>
      </c>
      <c r="B163" s="234">
        <v>914</v>
      </c>
      <c r="C163" s="235" t="s">
        <v>30</v>
      </c>
      <c r="D163" s="248" t="s">
        <v>7</v>
      </c>
      <c r="E163" s="273" t="s">
        <v>5</v>
      </c>
      <c r="F163" s="274" t="s">
        <v>9</v>
      </c>
      <c r="G163" s="275" t="s">
        <v>12</v>
      </c>
      <c r="H163" s="276" t="s">
        <v>143</v>
      </c>
      <c r="I163" s="253"/>
      <c r="J163" s="241">
        <f>SUM(J164)</f>
        <v>7500</v>
      </c>
      <c r="K163" s="241">
        <f t="shared" si="57"/>
        <v>7838</v>
      </c>
      <c r="L163" s="241">
        <f t="shared" si="57"/>
        <v>8149</v>
      </c>
      <c r="M163" s="356"/>
      <c r="N163" s="356"/>
      <c r="O163" s="356"/>
    </row>
    <row r="164" spans="1:15" s="31" customFormat="1" ht="31.5">
      <c r="A164" s="28" t="s">
        <v>254</v>
      </c>
      <c r="B164" s="148">
        <v>914</v>
      </c>
      <c r="C164" s="29" t="s">
        <v>30</v>
      </c>
      <c r="D164" s="221" t="s">
        <v>7</v>
      </c>
      <c r="E164" s="120" t="s">
        <v>5</v>
      </c>
      <c r="F164" s="121" t="s">
        <v>9</v>
      </c>
      <c r="G164" s="211" t="s">
        <v>12</v>
      </c>
      <c r="H164" s="122" t="s">
        <v>13</v>
      </c>
      <c r="I164" s="223" t="s">
        <v>63</v>
      </c>
      <c r="J164" s="30">
        <v>7500</v>
      </c>
      <c r="K164" s="30">
        <v>7838</v>
      </c>
      <c r="L164" s="30">
        <v>8149</v>
      </c>
      <c r="M164" s="356"/>
      <c r="N164" s="356"/>
      <c r="O164" s="356"/>
    </row>
    <row r="165" spans="1:15" s="91" customFormat="1" ht="18.75">
      <c r="A165" s="97" t="s">
        <v>96</v>
      </c>
      <c r="B165" s="142">
        <v>914</v>
      </c>
      <c r="C165" s="142">
        <v>10</v>
      </c>
      <c r="D165" s="92" t="s">
        <v>3</v>
      </c>
      <c r="E165" s="414"/>
      <c r="F165" s="415"/>
      <c r="G165" s="415"/>
      <c r="H165" s="416"/>
      <c r="I165" s="93"/>
      <c r="J165" s="90">
        <f t="shared" ref="J165:L168" si="58">SUM(J166)</f>
        <v>216</v>
      </c>
      <c r="K165" s="90">
        <f t="shared" si="58"/>
        <v>216</v>
      </c>
      <c r="L165" s="90">
        <f t="shared" si="58"/>
        <v>216</v>
      </c>
      <c r="M165" s="362"/>
      <c r="N165" s="362"/>
      <c r="O165" s="362"/>
    </row>
    <row r="166" spans="1:15" s="163" customFormat="1" ht="33">
      <c r="A166" s="69" t="s">
        <v>189</v>
      </c>
      <c r="B166" s="171">
        <v>914</v>
      </c>
      <c r="C166" s="67" t="s">
        <v>30</v>
      </c>
      <c r="D166" s="79" t="s">
        <v>3</v>
      </c>
      <c r="E166" s="79" t="s">
        <v>2</v>
      </c>
      <c r="F166" s="80" t="s">
        <v>136</v>
      </c>
      <c r="G166" s="206" t="s">
        <v>137</v>
      </c>
      <c r="H166" s="67" t="s">
        <v>143</v>
      </c>
      <c r="I166" s="67"/>
      <c r="J166" s="61">
        <f t="shared" si="58"/>
        <v>216</v>
      </c>
      <c r="K166" s="61">
        <f t="shared" si="58"/>
        <v>216</v>
      </c>
      <c r="L166" s="61">
        <f t="shared" si="58"/>
        <v>216</v>
      </c>
      <c r="M166" s="378"/>
      <c r="N166" s="378"/>
      <c r="O166" s="378"/>
    </row>
    <row r="167" spans="1:15" s="25" customFormat="1" ht="17.25">
      <c r="A167" s="75" t="s">
        <v>190</v>
      </c>
      <c r="B167" s="150">
        <v>914</v>
      </c>
      <c r="C167" s="64" t="s">
        <v>30</v>
      </c>
      <c r="D167" s="34" t="s">
        <v>3</v>
      </c>
      <c r="E167" s="34" t="s">
        <v>2</v>
      </c>
      <c r="F167" s="81" t="s">
        <v>18</v>
      </c>
      <c r="G167" s="207" t="s">
        <v>137</v>
      </c>
      <c r="H167" s="64" t="s">
        <v>143</v>
      </c>
      <c r="I167" s="64"/>
      <c r="J167" s="20">
        <f t="shared" si="58"/>
        <v>216</v>
      </c>
      <c r="K167" s="20">
        <f t="shared" si="58"/>
        <v>216</v>
      </c>
      <c r="L167" s="20">
        <f t="shared" si="58"/>
        <v>216</v>
      </c>
      <c r="M167" s="357"/>
      <c r="N167" s="357"/>
      <c r="O167" s="357"/>
    </row>
    <row r="168" spans="1:15" s="185" customFormat="1" ht="17.25">
      <c r="A168" s="99" t="s">
        <v>218</v>
      </c>
      <c r="B168" s="277">
        <v>914</v>
      </c>
      <c r="C168" s="277">
        <v>10</v>
      </c>
      <c r="D168" s="255" t="s">
        <v>3</v>
      </c>
      <c r="E168" s="273" t="s">
        <v>2</v>
      </c>
      <c r="F168" s="274" t="s">
        <v>18</v>
      </c>
      <c r="G168" s="275" t="s">
        <v>12</v>
      </c>
      <c r="H168" s="276" t="s">
        <v>143</v>
      </c>
      <c r="I168" s="253"/>
      <c r="J168" s="241">
        <f t="shared" si="58"/>
        <v>216</v>
      </c>
      <c r="K168" s="241">
        <f t="shared" si="58"/>
        <v>216</v>
      </c>
      <c r="L168" s="241">
        <f t="shared" si="58"/>
        <v>216</v>
      </c>
      <c r="M168" s="379"/>
      <c r="N168" s="379"/>
      <c r="O168" s="379"/>
    </row>
    <row r="169" spans="1:15" s="31" customFormat="1" ht="31.5">
      <c r="A169" s="28" t="s">
        <v>128</v>
      </c>
      <c r="B169" s="148">
        <v>914</v>
      </c>
      <c r="C169" s="29" t="s">
        <v>30</v>
      </c>
      <c r="D169" s="221" t="s">
        <v>3</v>
      </c>
      <c r="E169" s="120" t="s">
        <v>2</v>
      </c>
      <c r="F169" s="121" t="s">
        <v>18</v>
      </c>
      <c r="G169" s="211" t="s">
        <v>12</v>
      </c>
      <c r="H169" s="122" t="s">
        <v>23</v>
      </c>
      <c r="I169" s="223" t="s">
        <v>64</v>
      </c>
      <c r="J169" s="30">
        <v>216</v>
      </c>
      <c r="K169" s="30">
        <v>216</v>
      </c>
      <c r="L169" s="30">
        <v>216</v>
      </c>
      <c r="M169" s="356"/>
      <c r="N169" s="356"/>
      <c r="O169" s="356"/>
    </row>
    <row r="170" spans="1:15" s="125" customFormat="1" ht="18.75">
      <c r="A170" s="86" t="s">
        <v>97</v>
      </c>
      <c r="B170" s="129">
        <v>914</v>
      </c>
      <c r="C170" s="219">
        <v>11</v>
      </c>
      <c r="D170" s="421"/>
      <c r="E170" s="422"/>
      <c r="F170" s="422"/>
      <c r="G170" s="422"/>
      <c r="H170" s="423"/>
      <c r="I170" s="124"/>
      <c r="J170" s="102">
        <f>SUM(J171+J176+J181)</f>
        <v>95518.8</v>
      </c>
      <c r="K170" s="102">
        <f t="shared" ref="K170:L170" si="59">SUM(K171+K176+K181)</f>
        <v>82682.5</v>
      </c>
      <c r="L170" s="102">
        <f t="shared" si="59"/>
        <v>15224.2</v>
      </c>
      <c r="M170" s="366"/>
      <c r="N170" s="366"/>
      <c r="O170" s="366"/>
    </row>
    <row r="171" spans="1:15" s="91" customFormat="1" ht="18.75">
      <c r="A171" s="97" t="s">
        <v>98</v>
      </c>
      <c r="B171" s="142">
        <v>914</v>
      </c>
      <c r="C171" s="96">
        <v>11</v>
      </c>
      <c r="D171" s="92" t="s">
        <v>1</v>
      </c>
      <c r="E171" s="414"/>
      <c r="F171" s="415"/>
      <c r="G171" s="415"/>
      <c r="H171" s="416"/>
      <c r="I171" s="93"/>
      <c r="J171" s="90">
        <f>SUM(J175)</f>
        <v>2030</v>
      </c>
      <c r="K171" s="90">
        <f t="shared" ref="K171:L171" si="60">SUM(K175)</f>
        <v>2030</v>
      </c>
      <c r="L171" s="90">
        <f t="shared" si="60"/>
        <v>2030</v>
      </c>
      <c r="M171" s="362"/>
      <c r="N171" s="362"/>
      <c r="O171" s="362"/>
    </row>
    <row r="172" spans="1:15" s="135" customFormat="1" ht="33">
      <c r="A172" s="69" t="s">
        <v>200</v>
      </c>
      <c r="B172" s="156">
        <v>914</v>
      </c>
      <c r="C172" s="65" t="s">
        <v>32</v>
      </c>
      <c r="D172" s="66" t="s">
        <v>1</v>
      </c>
      <c r="E172" s="71" t="s">
        <v>36</v>
      </c>
      <c r="F172" s="72" t="s">
        <v>136</v>
      </c>
      <c r="G172" s="203" t="s">
        <v>137</v>
      </c>
      <c r="H172" s="73" t="s">
        <v>143</v>
      </c>
      <c r="I172" s="67"/>
      <c r="J172" s="61">
        <f>SUM(J173)</f>
        <v>2030</v>
      </c>
      <c r="K172" s="61">
        <f t="shared" ref="K172:L174" si="61">SUM(K173)</f>
        <v>2030</v>
      </c>
      <c r="L172" s="61">
        <f t="shared" si="61"/>
        <v>2030</v>
      </c>
      <c r="M172" s="380"/>
      <c r="N172" s="380"/>
      <c r="O172" s="380"/>
    </row>
    <row r="173" spans="1:15" s="27" customFormat="1" ht="17.25">
      <c r="A173" s="143" t="s">
        <v>201</v>
      </c>
      <c r="B173" s="23">
        <v>914</v>
      </c>
      <c r="C173" s="22" t="s">
        <v>32</v>
      </c>
      <c r="D173" s="63" t="s">
        <v>1</v>
      </c>
      <c r="E173" s="76" t="s">
        <v>36</v>
      </c>
      <c r="F173" s="77" t="s">
        <v>18</v>
      </c>
      <c r="G173" s="204" t="s">
        <v>137</v>
      </c>
      <c r="H173" s="78" t="s">
        <v>143</v>
      </c>
      <c r="I173" s="64"/>
      <c r="J173" s="20">
        <f>SUM(J174)</f>
        <v>2030</v>
      </c>
      <c r="K173" s="20">
        <f t="shared" si="61"/>
        <v>2030</v>
      </c>
      <c r="L173" s="20">
        <f t="shared" si="61"/>
        <v>2030</v>
      </c>
      <c r="M173" s="364"/>
      <c r="N173" s="364"/>
      <c r="O173" s="364"/>
    </row>
    <row r="174" spans="1:15" s="185" customFormat="1" ht="17.25">
      <c r="A174" s="99" t="s">
        <v>202</v>
      </c>
      <c r="B174" s="277">
        <v>914</v>
      </c>
      <c r="C174" s="254" t="s">
        <v>32</v>
      </c>
      <c r="D174" s="255" t="s">
        <v>1</v>
      </c>
      <c r="E174" s="273" t="s">
        <v>36</v>
      </c>
      <c r="F174" s="274" t="s">
        <v>18</v>
      </c>
      <c r="G174" s="275" t="s">
        <v>1</v>
      </c>
      <c r="H174" s="276" t="s">
        <v>143</v>
      </c>
      <c r="I174" s="253"/>
      <c r="J174" s="241">
        <f>SUM(J175)</f>
        <v>2030</v>
      </c>
      <c r="K174" s="241">
        <f t="shared" si="61"/>
        <v>2030</v>
      </c>
      <c r="L174" s="241">
        <f t="shared" si="61"/>
        <v>2030</v>
      </c>
      <c r="M174" s="379"/>
      <c r="N174" s="379"/>
      <c r="O174" s="379"/>
    </row>
    <row r="175" spans="1:15" s="31" customFormat="1" ht="31.5">
      <c r="A175" s="28" t="s">
        <v>129</v>
      </c>
      <c r="B175" s="148">
        <v>914</v>
      </c>
      <c r="C175" s="29" t="s">
        <v>32</v>
      </c>
      <c r="D175" s="221" t="s">
        <v>1</v>
      </c>
      <c r="E175" s="221" t="s">
        <v>36</v>
      </c>
      <c r="F175" s="222" t="s">
        <v>18</v>
      </c>
      <c r="G175" s="205" t="s">
        <v>1</v>
      </c>
      <c r="H175" s="223" t="s">
        <v>37</v>
      </c>
      <c r="I175" s="223" t="s">
        <v>58</v>
      </c>
      <c r="J175" s="30">
        <v>2030</v>
      </c>
      <c r="K175" s="30">
        <v>2030</v>
      </c>
      <c r="L175" s="30">
        <v>2030</v>
      </c>
      <c r="M175" s="356"/>
      <c r="N175" s="356"/>
      <c r="O175" s="356"/>
    </row>
    <row r="176" spans="1:15" s="170" customFormat="1" ht="18.75">
      <c r="A176" s="97" t="s">
        <v>99</v>
      </c>
      <c r="B176" s="142">
        <v>914</v>
      </c>
      <c r="C176" s="96" t="s">
        <v>32</v>
      </c>
      <c r="D176" s="92" t="s">
        <v>5</v>
      </c>
      <c r="E176" s="439"/>
      <c r="F176" s="440"/>
      <c r="G176" s="440"/>
      <c r="H176" s="441"/>
      <c r="I176" s="172"/>
      <c r="J176" s="90">
        <f t="shared" ref="J176:L179" si="62">SUM(J177)</f>
        <v>13194.2</v>
      </c>
      <c r="K176" s="90">
        <f t="shared" si="62"/>
        <v>13194.2</v>
      </c>
      <c r="L176" s="90">
        <f t="shared" si="62"/>
        <v>13194.2</v>
      </c>
      <c r="M176" s="356"/>
      <c r="N176" s="356"/>
      <c r="O176" s="356"/>
    </row>
    <row r="177" spans="1:15" s="135" customFormat="1" ht="33">
      <c r="A177" s="69" t="s">
        <v>200</v>
      </c>
      <c r="B177" s="171">
        <v>914</v>
      </c>
      <c r="C177" s="67" t="s">
        <v>32</v>
      </c>
      <c r="D177" s="79" t="s">
        <v>5</v>
      </c>
      <c r="E177" s="71" t="s">
        <v>36</v>
      </c>
      <c r="F177" s="72" t="s">
        <v>136</v>
      </c>
      <c r="G177" s="203" t="s">
        <v>137</v>
      </c>
      <c r="H177" s="73" t="s">
        <v>143</v>
      </c>
      <c r="I177" s="67"/>
      <c r="J177" s="61">
        <f t="shared" si="62"/>
        <v>13194.2</v>
      </c>
      <c r="K177" s="61">
        <f t="shared" si="62"/>
        <v>13194.2</v>
      </c>
      <c r="L177" s="61">
        <f t="shared" si="62"/>
        <v>13194.2</v>
      </c>
      <c r="M177" s="380"/>
      <c r="N177" s="380"/>
      <c r="O177" s="380"/>
    </row>
    <row r="178" spans="1:15" s="27" customFormat="1" ht="17.25">
      <c r="A178" s="143" t="s">
        <v>201</v>
      </c>
      <c r="B178" s="150">
        <v>914</v>
      </c>
      <c r="C178" s="64" t="s">
        <v>32</v>
      </c>
      <c r="D178" s="34" t="s">
        <v>5</v>
      </c>
      <c r="E178" s="76" t="s">
        <v>36</v>
      </c>
      <c r="F178" s="77" t="s">
        <v>18</v>
      </c>
      <c r="G178" s="204" t="s">
        <v>137</v>
      </c>
      <c r="H178" s="78" t="s">
        <v>143</v>
      </c>
      <c r="I178" s="64"/>
      <c r="J178" s="20">
        <f t="shared" si="62"/>
        <v>13194.2</v>
      </c>
      <c r="K178" s="20">
        <f t="shared" si="62"/>
        <v>13194.2</v>
      </c>
      <c r="L178" s="20">
        <f t="shared" si="62"/>
        <v>13194.2</v>
      </c>
      <c r="M178" s="364"/>
      <c r="N178" s="364"/>
      <c r="O178" s="364"/>
    </row>
    <row r="179" spans="1:15" s="185" customFormat="1" ht="17.25">
      <c r="A179" s="99" t="s">
        <v>202</v>
      </c>
      <c r="B179" s="277">
        <v>914</v>
      </c>
      <c r="C179" s="254" t="s">
        <v>32</v>
      </c>
      <c r="D179" s="255" t="s">
        <v>5</v>
      </c>
      <c r="E179" s="248" t="s">
        <v>36</v>
      </c>
      <c r="F179" s="256" t="s">
        <v>18</v>
      </c>
      <c r="G179" s="257" t="s">
        <v>1</v>
      </c>
      <c r="H179" s="253" t="s">
        <v>143</v>
      </c>
      <c r="I179" s="253"/>
      <c r="J179" s="241">
        <f t="shared" si="62"/>
        <v>13194.2</v>
      </c>
      <c r="K179" s="241">
        <f t="shared" si="62"/>
        <v>13194.2</v>
      </c>
      <c r="L179" s="241">
        <f t="shared" si="62"/>
        <v>13194.2</v>
      </c>
      <c r="M179" s="379"/>
      <c r="N179" s="379"/>
      <c r="O179" s="379"/>
    </row>
    <row r="180" spans="1:15" s="31" customFormat="1" ht="47.25">
      <c r="A180" s="28" t="s">
        <v>121</v>
      </c>
      <c r="B180" s="148">
        <v>914</v>
      </c>
      <c r="C180" s="29" t="s">
        <v>32</v>
      </c>
      <c r="D180" s="221" t="s">
        <v>5</v>
      </c>
      <c r="E180" s="221" t="s">
        <v>36</v>
      </c>
      <c r="F180" s="222" t="s">
        <v>18</v>
      </c>
      <c r="G180" s="205" t="s">
        <v>1</v>
      </c>
      <c r="H180" s="223" t="s">
        <v>28</v>
      </c>
      <c r="I180" s="223" t="s">
        <v>64</v>
      </c>
      <c r="J180" s="30">
        <v>13194.2</v>
      </c>
      <c r="K180" s="30">
        <v>13194.2</v>
      </c>
      <c r="L180" s="30">
        <v>13194.2</v>
      </c>
      <c r="M180" s="356"/>
      <c r="N180" s="356"/>
      <c r="O180" s="356"/>
    </row>
    <row r="181" spans="1:15" s="91" customFormat="1" ht="18.75">
      <c r="A181" s="97" t="s">
        <v>100</v>
      </c>
      <c r="B181" s="142">
        <v>914</v>
      </c>
      <c r="C181" s="96" t="s">
        <v>32</v>
      </c>
      <c r="D181" s="92" t="s">
        <v>12</v>
      </c>
      <c r="E181" s="445"/>
      <c r="F181" s="446"/>
      <c r="G181" s="446"/>
      <c r="H181" s="447"/>
      <c r="I181" s="93"/>
      <c r="J181" s="90">
        <f>SUM(J182)</f>
        <v>80294.600000000006</v>
      </c>
      <c r="K181" s="90">
        <f t="shared" ref="K181:L183" si="63">SUM(K182)</f>
        <v>67458.3</v>
      </c>
      <c r="L181" s="90">
        <f t="shared" si="63"/>
        <v>0</v>
      </c>
      <c r="M181" s="362"/>
      <c r="N181" s="362"/>
      <c r="O181" s="362"/>
    </row>
    <row r="182" spans="1:15" s="135" customFormat="1" ht="33">
      <c r="A182" s="69" t="s">
        <v>200</v>
      </c>
      <c r="B182" s="156">
        <v>914</v>
      </c>
      <c r="C182" s="65" t="s">
        <v>32</v>
      </c>
      <c r="D182" s="66" t="s">
        <v>12</v>
      </c>
      <c r="E182" s="79" t="s">
        <v>36</v>
      </c>
      <c r="F182" s="80" t="s">
        <v>136</v>
      </c>
      <c r="G182" s="206" t="s">
        <v>137</v>
      </c>
      <c r="H182" s="67" t="s">
        <v>143</v>
      </c>
      <c r="I182" s="67"/>
      <c r="J182" s="61">
        <f>SUM(J183)</f>
        <v>80294.600000000006</v>
      </c>
      <c r="K182" s="61">
        <f t="shared" si="63"/>
        <v>67458.3</v>
      </c>
      <c r="L182" s="61">
        <f t="shared" si="63"/>
        <v>0</v>
      </c>
      <c r="M182" s="380"/>
      <c r="N182" s="380"/>
      <c r="O182" s="380"/>
    </row>
    <row r="183" spans="1:15" s="27" customFormat="1" ht="17.25">
      <c r="A183" s="143" t="s">
        <v>201</v>
      </c>
      <c r="B183" s="23">
        <v>914</v>
      </c>
      <c r="C183" s="22" t="s">
        <v>32</v>
      </c>
      <c r="D183" s="63" t="s">
        <v>12</v>
      </c>
      <c r="E183" s="34" t="s">
        <v>36</v>
      </c>
      <c r="F183" s="81" t="s">
        <v>18</v>
      </c>
      <c r="G183" s="207" t="s">
        <v>137</v>
      </c>
      <c r="H183" s="64" t="s">
        <v>143</v>
      </c>
      <c r="I183" s="64"/>
      <c r="J183" s="20">
        <f>SUM(J184)</f>
        <v>80294.600000000006</v>
      </c>
      <c r="K183" s="20">
        <f t="shared" si="63"/>
        <v>67458.3</v>
      </c>
      <c r="L183" s="20">
        <f t="shared" si="63"/>
        <v>0</v>
      </c>
      <c r="M183" s="364"/>
      <c r="N183" s="364"/>
      <c r="O183" s="364"/>
    </row>
    <row r="184" spans="1:15" s="185" customFormat="1" ht="17.25">
      <c r="A184" s="99" t="s">
        <v>202</v>
      </c>
      <c r="B184" s="277">
        <v>914</v>
      </c>
      <c r="C184" s="254" t="s">
        <v>32</v>
      </c>
      <c r="D184" s="255" t="s">
        <v>12</v>
      </c>
      <c r="E184" s="248" t="s">
        <v>36</v>
      </c>
      <c r="F184" s="256" t="s">
        <v>18</v>
      </c>
      <c r="G184" s="257" t="s">
        <v>1</v>
      </c>
      <c r="H184" s="253" t="s">
        <v>143</v>
      </c>
      <c r="I184" s="253"/>
      <c r="J184" s="241">
        <f>SUM(J185:J187)</f>
        <v>80294.600000000006</v>
      </c>
      <c r="K184" s="241">
        <f t="shared" ref="K184:L184" si="64">SUM(K185:K187)</f>
        <v>67458.3</v>
      </c>
      <c r="L184" s="241">
        <f t="shared" si="64"/>
        <v>0</v>
      </c>
      <c r="M184" s="379"/>
      <c r="N184" s="379"/>
      <c r="O184" s="379"/>
    </row>
    <row r="185" spans="1:15" s="31" customFormat="1" ht="31.5">
      <c r="A185" s="28" t="s">
        <v>353</v>
      </c>
      <c r="B185" s="148">
        <v>914</v>
      </c>
      <c r="C185" s="29" t="s">
        <v>32</v>
      </c>
      <c r="D185" s="397" t="s">
        <v>12</v>
      </c>
      <c r="E185" s="397" t="s">
        <v>36</v>
      </c>
      <c r="F185" s="398" t="s">
        <v>18</v>
      </c>
      <c r="G185" s="205" t="s">
        <v>1</v>
      </c>
      <c r="H185" s="399" t="s">
        <v>27</v>
      </c>
      <c r="I185" s="399" t="s">
        <v>58</v>
      </c>
      <c r="J185" s="30">
        <v>31074</v>
      </c>
      <c r="K185" s="30"/>
      <c r="L185" s="30"/>
      <c r="M185" s="356"/>
      <c r="N185" s="356"/>
      <c r="O185" s="356"/>
    </row>
    <row r="186" spans="1:15" s="31" customFormat="1" ht="31.5">
      <c r="A186" s="28" t="s">
        <v>358</v>
      </c>
      <c r="B186" s="148">
        <v>914</v>
      </c>
      <c r="C186" s="29" t="s">
        <v>32</v>
      </c>
      <c r="D186" s="411" t="s">
        <v>12</v>
      </c>
      <c r="E186" s="411" t="s">
        <v>36</v>
      </c>
      <c r="F186" s="412" t="s">
        <v>18</v>
      </c>
      <c r="G186" s="205" t="s">
        <v>1</v>
      </c>
      <c r="H186" s="413" t="s">
        <v>357</v>
      </c>
      <c r="I186" s="413" t="s">
        <v>62</v>
      </c>
      <c r="J186" s="403">
        <v>18040</v>
      </c>
      <c r="K186" s="30"/>
      <c r="L186" s="30"/>
      <c r="M186" s="356"/>
      <c r="N186" s="356"/>
      <c r="O186" s="356"/>
    </row>
    <row r="187" spans="1:15" s="31" customFormat="1" ht="31.5">
      <c r="A187" s="28" t="s">
        <v>255</v>
      </c>
      <c r="B187" s="148">
        <v>914</v>
      </c>
      <c r="C187" s="29" t="s">
        <v>32</v>
      </c>
      <c r="D187" s="221" t="s">
        <v>12</v>
      </c>
      <c r="E187" s="221" t="s">
        <v>36</v>
      </c>
      <c r="F187" s="222" t="s">
        <v>18</v>
      </c>
      <c r="G187" s="205" t="s">
        <v>1</v>
      </c>
      <c r="H187" s="223" t="s">
        <v>27</v>
      </c>
      <c r="I187" s="223" t="s">
        <v>62</v>
      </c>
      <c r="J187" s="403">
        <v>31180.6</v>
      </c>
      <c r="K187" s="30">
        <v>67458.3</v>
      </c>
      <c r="L187" s="30"/>
      <c r="M187" s="356">
        <v>1119.0999999999999</v>
      </c>
      <c r="N187" s="356"/>
      <c r="O187" s="356"/>
    </row>
    <row r="188" spans="1:15" s="145" customFormat="1" ht="60.75">
      <c r="A188" s="33" t="s">
        <v>204</v>
      </c>
      <c r="B188" s="68">
        <v>927</v>
      </c>
      <c r="C188" s="417"/>
      <c r="D188" s="418"/>
      <c r="E188" s="418"/>
      <c r="F188" s="418"/>
      <c r="G188" s="418"/>
      <c r="H188" s="433"/>
      <c r="I188" s="220"/>
      <c r="J188" s="144">
        <f>SUM(J189+J207+J213+J230+J244+J250+J224)</f>
        <v>211824.7</v>
      </c>
      <c r="K188" s="144">
        <f>SUM(K189+K207+K213+K230+K244+K250+K224)</f>
        <v>188566</v>
      </c>
      <c r="L188" s="144">
        <f>SUM(L189+L207+L213+L230+L244+L250+L224)</f>
        <v>197189</v>
      </c>
      <c r="M188" s="387"/>
      <c r="N188" s="387"/>
      <c r="O188" s="387"/>
    </row>
    <row r="189" spans="1:15" s="145" customFormat="1" ht="21">
      <c r="A189" s="86" t="s">
        <v>67</v>
      </c>
      <c r="B189" s="86">
        <v>927</v>
      </c>
      <c r="C189" s="87" t="s">
        <v>1</v>
      </c>
      <c r="D189" s="417"/>
      <c r="E189" s="418"/>
      <c r="F189" s="418"/>
      <c r="G189" s="418"/>
      <c r="H189" s="433"/>
      <c r="I189" s="220"/>
      <c r="J189" s="173">
        <f>SUM(J190+J197+J202)</f>
        <v>21920</v>
      </c>
      <c r="K189" s="173">
        <f t="shared" ref="K189:L189" si="65">SUM(K190+K197+K202)</f>
        <v>21920</v>
      </c>
      <c r="L189" s="173">
        <f t="shared" si="65"/>
        <v>21920</v>
      </c>
      <c r="M189" s="387"/>
      <c r="N189" s="387"/>
      <c r="O189" s="387"/>
    </row>
    <row r="190" spans="1:15" s="91" customFormat="1" ht="18.75">
      <c r="A190" s="97" t="s">
        <v>71</v>
      </c>
      <c r="B190" s="35">
        <v>927</v>
      </c>
      <c r="C190" s="92" t="s">
        <v>1</v>
      </c>
      <c r="D190" s="92" t="s">
        <v>3</v>
      </c>
      <c r="E190" s="424"/>
      <c r="F190" s="425"/>
      <c r="G190" s="425"/>
      <c r="H190" s="426"/>
      <c r="I190" s="93"/>
      <c r="J190" s="90">
        <f>SUM(J191)</f>
        <v>19620</v>
      </c>
      <c r="K190" s="90">
        <f t="shared" ref="K190:L192" si="66">SUM(K191)</f>
        <v>19620</v>
      </c>
      <c r="L190" s="90">
        <f t="shared" si="66"/>
        <v>19620</v>
      </c>
      <c r="M190" s="362"/>
      <c r="N190" s="362"/>
      <c r="O190" s="362"/>
    </row>
    <row r="191" spans="1:15" s="135" customFormat="1" ht="66">
      <c r="A191" s="69" t="s">
        <v>205</v>
      </c>
      <c r="B191" s="153">
        <v>927</v>
      </c>
      <c r="C191" s="56" t="s">
        <v>1</v>
      </c>
      <c r="D191" s="66" t="s">
        <v>3</v>
      </c>
      <c r="E191" s="79" t="s">
        <v>39</v>
      </c>
      <c r="F191" s="80" t="s">
        <v>136</v>
      </c>
      <c r="G191" s="206" t="s">
        <v>137</v>
      </c>
      <c r="H191" s="67" t="s">
        <v>143</v>
      </c>
      <c r="I191" s="67"/>
      <c r="J191" s="61">
        <f>SUM(J192)</f>
        <v>19620</v>
      </c>
      <c r="K191" s="61">
        <f t="shared" si="66"/>
        <v>19620</v>
      </c>
      <c r="L191" s="61">
        <f t="shared" si="66"/>
        <v>19620</v>
      </c>
      <c r="M191" s="380"/>
      <c r="N191" s="380"/>
      <c r="O191" s="380"/>
    </row>
    <row r="192" spans="1:15" s="27" customFormat="1" ht="17.25">
      <c r="A192" s="75" t="s">
        <v>185</v>
      </c>
      <c r="B192" s="154">
        <v>927</v>
      </c>
      <c r="C192" s="15" t="s">
        <v>1</v>
      </c>
      <c r="D192" s="63" t="s">
        <v>3</v>
      </c>
      <c r="E192" s="34" t="s">
        <v>39</v>
      </c>
      <c r="F192" s="81" t="s">
        <v>33</v>
      </c>
      <c r="G192" s="207" t="s">
        <v>137</v>
      </c>
      <c r="H192" s="64" t="s">
        <v>143</v>
      </c>
      <c r="I192" s="64"/>
      <c r="J192" s="20">
        <f>SUM(J193)</f>
        <v>19620</v>
      </c>
      <c r="K192" s="20">
        <f t="shared" si="66"/>
        <v>19620</v>
      </c>
      <c r="L192" s="20">
        <f t="shared" si="66"/>
        <v>19620</v>
      </c>
      <c r="M192" s="364"/>
      <c r="N192" s="364"/>
      <c r="O192" s="364"/>
    </row>
    <row r="193" spans="1:15" s="185" customFormat="1" ht="34.5">
      <c r="A193" s="99" t="s">
        <v>206</v>
      </c>
      <c r="B193" s="242">
        <v>927</v>
      </c>
      <c r="C193" s="243" t="s">
        <v>1</v>
      </c>
      <c r="D193" s="255" t="s">
        <v>3</v>
      </c>
      <c r="E193" s="248" t="s">
        <v>39</v>
      </c>
      <c r="F193" s="256" t="s">
        <v>33</v>
      </c>
      <c r="G193" s="257" t="s">
        <v>1</v>
      </c>
      <c r="H193" s="253" t="s">
        <v>143</v>
      </c>
      <c r="I193" s="253"/>
      <c r="J193" s="241">
        <f>SUM(J194:J196)</f>
        <v>19620</v>
      </c>
      <c r="K193" s="241">
        <f t="shared" ref="K193:L193" si="67">SUM(K194:K196)</f>
        <v>19620</v>
      </c>
      <c r="L193" s="241">
        <f t="shared" si="67"/>
        <v>19620</v>
      </c>
      <c r="M193" s="379"/>
      <c r="N193" s="379"/>
      <c r="O193" s="379"/>
    </row>
    <row r="194" spans="1:15" s="31" customFormat="1" ht="47.25">
      <c r="A194" s="28" t="s">
        <v>256</v>
      </c>
      <c r="B194" s="148">
        <v>927</v>
      </c>
      <c r="C194" s="29" t="s">
        <v>1</v>
      </c>
      <c r="D194" s="221" t="s">
        <v>3</v>
      </c>
      <c r="E194" s="221" t="s">
        <v>39</v>
      </c>
      <c r="F194" s="222" t="s">
        <v>33</v>
      </c>
      <c r="G194" s="205" t="s">
        <v>1</v>
      </c>
      <c r="H194" s="223" t="s">
        <v>44</v>
      </c>
      <c r="I194" s="223" t="s">
        <v>59</v>
      </c>
      <c r="J194" s="30">
        <v>17610</v>
      </c>
      <c r="K194" s="30">
        <v>17610</v>
      </c>
      <c r="L194" s="30">
        <v>17610</v>
      </c>
      <c r="M194" s="356"/>
      <c r="N194" s="356"/>
      <c r="O194" s="356"/>
    </row>
    <row r="195" spans="1:15" s="31" customFormat="1" ht="31.5">
      <c r="A195" s="28" t="s">
        <v>111</v>
      </c>
      <c r="B195" s="148">
        <v>927</v>
      </c>
      <c r="C195" s="29" t="s">
        <v>1</v>
      </c>
      <c r="D195" s="221" t="s">
        <v>3</v>
      </c>
      <c r="E195" s="221" t="s">
        <v>39</v>
      </c>
      <c r="F195" s="222" t="s">
        <v>33</v>
      </c>
      <c r="G195" s="205" t="s">
        <v>1</v>
      </c>
      <c r="H195" s="223" t="s">
        <v>44</v>
      </c>
      <c r="I195" s="223" t="s">
        <v>58</v>
      </c>
      <c r="J195" s="30">
        <v>2000</v>
      </c>
      <c r="K195" s="30">
        <v>2000</v>
      </c>
      <c r="L195" s="30">
        <v>2000</v>
      </c>
      <c r="M195" s="356"/>
      <c r="N195" s="356"/>
      <c r="O195" s="356"/>
    </row>
    <row r="196" spans="1:15" s="31" customFormat="1" ht="31.5">
      <c r="A196" s="28" t="s">
        <v>112</v>
      </c>
      <c r="B196" s="148">
        <v>927</v>
      </c>
      <c r="C196" s="29" t="s">
        <v>1</v>
      </c>
      <c r="D196" s="221" t="s">
        <v>3</v>
      </c>
      <c r="E196" s="221" t="s">
        <v>39</v>
      </c>
      <c r="F196" s="222" t="s">
        <v>33</v>
      </c>
      <c r="G196" s="205" t="s">
        <v>1</v>
      </c>
      <c r="H196" s="223" t="s">
        <v>44</v>
      </c>
      <c r="I196" s="223" t="s">
        <v>60</v>
      </c>
      <c r="J196" s="30">
        <v>10</v>
      </c>
      <c r="K196" s="30">
        <v>10</v>
      </c>
      <c r="L196" s="30">
        <v>10</v>
      </c>
      <c r="M196" s="356"/>
      <c r="N196" s="356"/>
      <c r="O196" s="356"/>
    </row>
    <row r="197" spans="1:15" s="91" customFormat="1" ht="18.75">
      <c r="A197" s="104" t="s">
        <v>72</v>
      </c>
      <c r="B197" s="161">
        <v>927</v>
      </c>
      <c r="C197" s="96" t="s">
        <v>1</v>
      </c>
      <c r="D197" s="92">
        <v>11</v>
      </c>
      <c r="E197" s="445"/>
      <c r="F197" s="446"/>
      <c r="G197" s="446"/>
      <c r="H197" s="447"/>
      <c r="I197" s="93"/>
      <c r="J197" s="90">
        <f>SUM(J198)</f>
        <v>1300</v>
      </c>
      <c r="K197" s="90">
        <f t="shared" ref="K197:L200" si="68">SUM(K198)</f>
        <v>1300</v>
      </c>
      <c r="L197" s="90">
        <f t="shared" si="68"/>
        <v>1300</v>
      </c>
      <c r="M197" s="362"/>
      <c r="N197" s="362"/>
      <c r="O197" s="362"/>
    </row>
    <row r="198" spans="1:15" s="135" customFormat="1" ht="66">
      <c r="A198" s="69" t="s">
        <v>205</v>
      </c>
      <c r="B198" s="162">
        <v>927</v>
      </c>
      <c r="C198" s="65" t="s">
        <v>1</v>
      </c>
      <c r="D198" s="66" t="s">
        <v>32</v>
      </c>
      <c r="E198" s="79" t="s">
        <v>39</v>
      </c>
      <c r="F198" s="80" t="s">
        <v>136</v>
      </c>
      <c r="G198" s="206" t="s">
        <v>137</v>
      </c>
      <c r="H198" s="67" t="s">
        <v>143</v>
      </c>
      <c r="I198" s="67"/>
      <c r="J198" s="61">
        <f>SUM(J199)</f>
        <v>1300</v>
      </c>
      <c r="K198" s="61">
        <f t="shared" si="68"/>
        <v>1300</v>
      </c>
      <c r="L198" s="61">
        <f t="shared" si="68"/>
        <v>1300</v>
      </c>
      <c r="M198" s="380"/>
      <c r="N198" s="380"/>
      <c r="O198" s="380"/>
    </row>
    <row r="199" spans="1:15" s="27" customFormat="1" ht="17.25">
      <c r="A199" s="75" t="s">
        <v>207</v>
      </c>
      <c r="B199" s="159">
        <v>927</v>
      </c>
      <c r="C199" s="22" t="s">
        <v>1</v>
      </c>
      <c r="D199" s="63" t="s">
        <v>32</v>
      </c>
      <c r="E199" s="82" t="s">
        <v>39</v>
      </c>
      <c r="F199" s="83" t="s">
        <v>18</v>
      </c>
      <c r="G199" s="208" t="s">
        <v>137</v>
      </c>
      <c r="H199" s="84" t="s">
        <v>143</v>
      </c>
      <c r="I199" s="64"/>
      <c r="J199" s="20">
        <f>SUM(J200)</f>
        <v>1300</v>
      </c>
      <c r="K199" s="20">
        <f t="shared" si="68"/>
        <v>1300</v>
      </c>
      <c r="L199" s="20">
        <f t="shared" si="68"/>
        <v>1300</v>
      </c>
      <c r="M199" s="364"/>
      <c r="N199" s="364"/>
      <c r="O199" s="364"/>
    </row>
    <row r="200" spans="1:15" s="185" customFormat="1" ht="17.25">
      <c r="A200" s="99" t="s">
        <v>208</v>
      </c>
      <c r="B200" s="278">
        <v>927</v>
      </c>
      <c r="C200" s="254" t="s">
        <v>1</v>
      </c>
      <c r="D200" s="255" t="s">
        <v>32</v>
      </c>
      <c r="E200" s="248" t="s">
        <v>39</v>
      </c>
      <c r="F200" s="256" t="s">
        <v>18</v>
      </c>
      <c r="G200" s="257" t="s">
        <v>7</v>
      </c>
      <c r="H200" s="253" t="s">
        <v>143</v>
      </c>
      <c r="I200" s="253"/>
      <c r="J200" s="241">
        <f>SUM(J201)</f>
        <v>1300</v>
      </c>
      <c r="K200" s="241">
        <f t="shared" si="68"/>
        <v>1300</v>
      </c>
      <c r="L200" s="241">
        <f t="shared" si="68"/>
        <v>1300</v>
      </c>
      <c r="M200" s="379"/>
      <c r="N200" s="379"/>
      <c r="O200" s="379"/>
    </row>
    <row r="201" spans="1:15" s="31" customFormat="1" ht="31.5">
      <c r="A201" s="28" t="s">
        <v>257</v>
      </c>
      <c r="B201" s="148">
        <v>927</v>
      </c>
      <c r="C201" s="29" t="s">
        <v>1</v>
      </c>
      <c r="D201" s="221" t="s">
        <v>32</v>
      </c>
      <c r="E201" s="221" t="s">
        <v>39</v>
      </c>
      <c r="F201" s="222" t="s">
        <v>18</v>
      </c>
      <c r="G201" s="205" t="s">
        <v>7</v>
      </c>
      <c r="H201" s="223" t="s">
        <v>40</v>
      </c>
      <c r="I201" s="223" t="s">
        <v>60</v>
      </c>
      <c r="J201" s="30">
        <v>1300</v>
      </c>
      <c r="K201" s="30">
        <v>1300</v>
      </c>
      <c r="L201" s="30">
        <v>1300</v>
      </c>
      <c r="M201" s="356"/>
      <c r="N201" s="356"/>
      <c r="O201" s="356"/>
    </row>
    <row r="202" spans="1:15" s="31" customFormat="1" ht="18.75">
      <c r="A202" s="232" t="s">
        <v>73</v>
      </c>
      <c r="B202" s="149">
        <v>927</v>
      </c>
      <c r="C202" s="94" t="s">
        <v>1</v>
      </c>
      <c r="D202" s="178" t="s">
        <v>36</v>
      </c>
      <c r="E202" s="178"/>
      <c r="F202" s="179"/>
      <c r="G202" s="233"/>
      <c r="H202" s="94"/>
      <c r="I202" s="94"/>
      <c r="J202" s="95">
        <f>SUM(J203)</f>
        <v>1000</v>
      </c>
      <c r="K202" s="95">
        <f t="shared" ref="K202:L202" si="69">SUM(K203)</f>
        <v>1000</v>
      </c>
      <c r="L202" s="95">
        <f t="shared" si="69"/>
        <v>1000</v>
      </c>
      <c r="M202" s="356"/>
      <c r="N202" s="356"/>
      <c r="O202" s="356"/>
    </row>
    <row r="203" spans="1:15" s="31" customFormat="1" ht="66">
      <c r="A203" s="69" t="s">
        <v>205</v>
      </c>
      <c r="B203" s="162">
        <v>927</v>
      </c>
      <c r="C203" s="65" t="s">
        <v>1</v>
      </c>
      <c r="D203" s="66" t="s">
        <v>36</v>
      </c>
      <c r="E203" s="79" t="s">
        <v>39</v>
      </c>
      <c r="F203" s="80" t="s">
        <v>136</v>
      </c>
      <c r="G203" s="206" t="s">
        <v>137</v>
      </c>
      <c r="H203" s="67" t="s">
        <v>143</v>
      </c>
      <c r="I203" s="67"/>
      <c r="J203" s="61">
        <f>SUM(J205)</f>
        <v>1000</v>
      </c>
      <c r="K203" s="61">
        <f t="shared" ref="K203:L203" si="70">SUM(K205)</f>
        <v>1000</v>
      </c>
      <c r="L203" s="61">
        <f t="shared" si="70"/>
        <v>1000</v>
      </c>
      <c r="M203" s="356"/>
      <c r="N203" s="356"/>
      <c r="O203" s="356"/>
    </row>
    <row r="204" spans="1:15" s="31" customFormat="1" ht="16.5">
      <c r="A204" s="75" t="s">
        <v>207</v>
      </c>
      <c r="B204" s="159">
        <v>927</v>
      </c>
      <c r="C204" s="22" t="s">
        <v>1</v>
      </c>
      <c r="D204" s="63" t="s">
        <v>36</v>
      </c>
      <c r="E204" s="82" t="s">
        <v>39</v>
      </c>
      <c r="F204" s="83" t="s">
        <v>18</v>
      </c>
      <c r="G204" s="208" t="s">
        <v>137</v>
      </c>
      <c r="H204" s="84" t="s">
        <v>143</v>
      </c>
      <c r="I204" s="64"/>
      <c r="J204" s="20">
        <f>SUM(J205)</f>
        <v>1000</v>
      </c>
      <c r="K204" s="20">
        <f t="shared" ref="K204:L205" si="71">SUM(K205)</f>
        <v>1000</v>
      </c>
      <c r="L204" s="20">
        <f t="shared" si="71"/>
        <v>1000</v>
      </c>
      <c r="M204" s="356"/>
      <c r="N204" s="356"/>
      <c r="O204" s="356"/>
    </row>
    <row r="205" spans="1:15" s="31" customFormat="1" ht="34.5">
      <c r="A205" s="99" t="s">
        <v>288</v>
      </c>
      <c r="B205" s="278">
        <v>927</v>
      </c>
      <c r="C205" s="254" t="s">
        <v>1</v>
      </c>
      <c r="D205" s="255" t="s">
        <v>36</v>
      </c>
      <c r="E205" s="248" t="s">
        <v>39</v>
      </c>
      <c r="F205" s="256" t="s">
        <v>18</v>
      </c>
      <c r="G205" s="257" t="s">
        <v>16</v>
      </c>
      <c r="H205" s="253" t="s">
        <v>143</v>
      </c>
      <c r="I205" s="253"/>
      <c r="J205" s="241">
        <f>SUM(J206)</f>
        <v>1000</v>
      </c>
      <c r="K205" s="241">
        <f t="shared" si="71"/>
        <v>1000</v>
      </c>
      <c r="L205" s="241">
        <f t="shared" si="71"/>
        <v>1000</v>
      </c>
      <c r="M205" s="356"/>
      <c r="N205" s="356"/>
      <c r="O205" s="356"/>
    </row>
    <row r="206" spans="1:15" s="31" customFormat="1" ht="31.5">
      <c r="A206" s="28" t="s">
        <v>289</v>
      </c>
      <c r="B206" s="148">
        <v>927</v>
      </c>
      <c r="C206" s="29" t="s">
        <v>1</v>
      </c>
      <c r="D206" s="221" t="s">
        <v>36</v>
      </c>
      <c r="E206" s="221" t="s">
        <v>39</v>
      </c>
      <c r="F206" s="222" t="s">
        <v>18</v>
      </c>
      <c r="G206" s="205" t="s">
        <v>16</v>
      </c>
      <c r="H206" s="223" t="s">
        <v>290</v>
      </c>
      <c r="I206" s="223" t="s">
        <v>60</v>
      </c>
      <c r="J206" s="30">
        <v>1000</v>
      </c>
      <c r="K206" s="30">
        <v>1000</v>
      </c>
      <c r="L206" s="30">
        <v>1000</v>
      </c>
      <c r="M206" s="356"/>
      <c r="N206" s="356"/>
      <c r="O206" s="356"/>
    </row>
    <row r="207" spans="1:15" s="103" customFormat="1" ht="18.75">
      <c r="A207" s="86" t="s">
        <v>74</v>
      </c>
      <c r="B207" s="86">
        <v>927</v>
      </c>
      <c r="C207" s="100" t="s">
        <v>2</v>
      </c>
      <c r="D207" s="421"/>
      <c r="E207" s="422"/>
      <c r="F207" s="422"/>
      <c r="G207" s="422"/>
      <c r="H207" s="423"/>
      <c r="I207" s="101"/>
      <c r="J207" s="102">
        <f>SUM(J208)</f>
        <v>5345</v>
      </c>
      <c r="K207" s="102">
        <f t="shared" ref="K207:L211" si="72">SUM(K208)</f>
        <v>5345</v>
      </c>
      <c r="L207" s="102">
        <f t="shared" si="72"/>
        <v>5345</v>
      </c>
      <c r="M207" s="366"/>
      <c r="N207" s="366"/>
      <c r="O207" s="366"/>
    </row>
    <row r="208" spans="1:15" s="106" customFormat="1" ht="56.25">
      <c r="A208" s="104" t="s">
        <v>75</v>
      </c>
      <c r="B208" s="151">
        <v>927</v>
      </c>
      <c r="C208" s="92" t="s">
        <v>2</v>
      </c>
      <c r="D208" s="92" t="s">
        <v>17</v>
      </c>
      <c r="E208" s="107"/>
      <c r="F208" s="108"/>
      <c r="G208" s="213"/>
      <c r="H208" s="109"/>
      <c r="I208" s="110"/>
      <c r="J208" s="90">
        <f>SUM(J209)</f>
        <v>5345</v>
      </c>
      <c r="K208" s="90">
        <f t="shared" si="72"/>
        <v>5345</v>
      </c>
      <c r="L208" s="90">
        <f t="shared" si="72"/>
        <v>5345</v>
      </c>
      <c r="M208" s="367"/>
      <c r="N208" s="367"/>
      <c r="O208" s="367"/>
    </row>
    <row r="209" spans="1:15" s="113" customFormat="1" ht="66">
      <c r="A209" s="69" t="s">
        <v>149</v>
      </c>
      <c r="B209" s="157">
        <v>927</v>
      </c>
      <c r="C209" s="56" t="s">
        <v>2</v>
      </c>
      <c r="D209" s="56" t="s">
        <v>17</v>
      </c>
      <c r="E209" s="57" t="s">
        <v>12</v>
      </c>
      <c r="F209" s="58" t="s">
        <v>136</v>
      </c>
      <c r="G209" s="214" t="s">
        <v>137</v>
      </c>
      <c r="H209" s="59" t="s">
        <v>143</v>
      </c>
      <c r="I209" s="114"/>
      <c r="J209" s="61">
        <f>SUM(J210)</f>
        <v>5345</v>
      </c>
      <c r="K209" s="61">
        <f t="shared" si="72"/>
        <v>5345</v>
      </c>
      <c r="L209" s="61">
        <f t="shared" si="72"/>
        <v>5345</v>
      </c>
      <c r="M209" s="378"/>
      <c r="N209" s="378"/>
      <c r="O209" s="378"/>
    </row>
    <row r="210" spans="1:15" s="26" customFormat="1" ht="49.5">
      <c r="A210" s="75" t="s">
        <v>150</v>
      </c>
      <c r="B210" s="158">
        <v>927</v>
      </c>
      <c r="C210" s="15" t="s">
        <v>2</v>
      </c>
      <c r="D210" s="15" t="s">
        <v>17</v>
      </c>
      <c r="E210" s="45" t="s">
        <v>12</v>
      </c>
      <c r="F210" s="46" t="s">
        <v>18</v>
      </c>
      <c r="G210" s="215" t="s">
        <v>137</v>
      </c>
      <c r="H210" s="47" t="s">
        <v>143</v>
      </c>
      <c r="I210" s="115"/>
      <c r="J210" s="20">
        <f>SUM(J211)</f>
        <v>5345</v>
      </c>
      <c r="K210" s="20">
        <f t="shared" si="72"/>
        <v>5345</v>
      </c>
      <c r="L210" s="20">
        <f t="shared" si="72"/>
        <v>5345</v>
      </c>
      <c r="M210" s="357"/>
      <c r="N210" s="357"/>
      <c r="O210" s="357"/>
    </row>
    <row r="211" spans="1:15" s="193" customFormat="1" ht="51.75">
      <c r="A211" s="99" t="s">
        <v>151</v>
      </c>
      <c r="B211" s="279">
        <v>927</v>
      </c>
      <c r="C211" s="243" t="s">
        <v>2</v>
      </c>
      <c r="D211" s="243" t="s">
        <v>17</v>
      </c>
      <c r="E211" s="280" t="s">
        <v>12</v>
      </c>
      <c r="F211" s="281" t="s">
        <v>18</v>
      </c>
      <c r="G211" s="282" t="s">
        <v>1</v>
      </c>
      <c r="H211" s="283" t="s">
        <v>143</v>
      </c>
      <c r="I211" s="284"/>
      <c r="J211" s="241">
        <f>SUM(J212)</f>
        <v>5345</v>
      </c>
      <c r="K211" s="241">
        <f t="shared" si="72"/>
        <v>5345</v>
      </c>
      <c r="L211" s="241">
        <f t="shared" si="72"/>
        <v>5345</v>
      </c>
      <c r="M211" s="379"/>
      <c r="N211" s="379"/>
      <c r="O211" s="379"/>
    </row>
    <row r="212" spans="1:15" s="31" customFormat="1" ht="47.25">
      <c r="A212" s="28" t="s">
        <v>258</v>
      </c>
      <c r="B212" s="148">
        <v>927</v>
      </c>
      <c r="C212" s="29" t="s">
        <v>2</v>
      </c>
      <c r="D212" s="221" t="s">
        <v>17</v>
      </c>
      <c r="E212" s="221" t="s">
        <v>12</v>
      </c>
      <c r="F212" s="222" t="s">
        <v>18</v>
      </c>
      <c r="G212" s="205" t="s">
        <v>1</v>
      </c>
      <c r="H212" s="223" t="s">
        <v>25</v>
      </c>
      <c r="I212" s="223" t="s">
        <v>65</v>
      </c>
      <c r="J212" s="30">
        <v>5345</v>
      </c>
      <c r="K212" s="30">
        <v>5345</v>
      </c>
      <c r="L212" s="30">
        <v>5345</v>
      </c>
      <c r="M212" s="356"/>
      <c r="N212" s="356"/>
      <c r="O212" s="356"/>
    </row>
    <row r="213" spans="1:15" s="125" customFormat="1" ht="18.75">
      <c r="A213" s="86" t="s">
        <v>77</v>
      </c>
      <c r="B213" s="86">
        <v>927</v>
      </c>
      <c r="C213" s="100" t="s">
        <v>7</v>
      </c>
      <c r="D213" s="421"/>
      <c r="E213" s="422"/>
      <c r="F213" s="422"/>
      <c r="G213" s="422"/>
      <c r="H213" s="423"/>
      <c r="I213" s="124"/>
      <c r="J213" s="102">
        <f>SUM(J214+J219)</f>
        <v>37540</v>
      </c>
      <c r="K213" s="102">
        <f t="shared" ref="K213:L213" si="73">SUM(K214+K219)</f>
        <v>51418</v>
      </c>
      <c r="L213" s="102">
        <f t="shared" si="73"/>
        <v>55654</v>
      </c>
      <c r="M213" s="366"/>
      <c r="N213" s="366"/>
      <c r="O213" s="366"/>
    </row>
    <row r="214" spans="1:15" s="137" customFormat="1" ht="18.75">
      <c r="A214" s="97" t="s">
        <v>79</v>
      </c>
      <c r="B214" s="35">
        <v>927</v>
      </c>
      <c r="C214" s="92" t="s">
        <v>7</v>
      </c>
      <c r="D214" s="92" t="s">
        <v>17</v>
      </c>
      <c r="E214" s="424"/>
      <c r="F214" s="425"/>
      <c r="G214" s="425"/>
      <c r="H214" s="426"/>
      <c r="I214" s="93"/>
      <c r="J214" s="90">
        <f>SUM(J215)</f>
        <v>37517</v>
      </c>
      <c r="K214" s="90">
        <f t="shared" ref="K214:L214" si="74">SUM(K215)</f>
        <v>51395</v>
      </c>
      <c r="L214" s="90">
        <f t="shared" si="74"/>
        <v>55631</v>
      </c>
      <c r="M214" s="381"/>
      <c r="N214" s="381"/>
      <c r="O214" s="381"/>
    </row>
    <row r="215" spans="1:15" s="140" customFormat="1" ht="33">
      <c r="A215" s="69" t="s">
        <v>278</v>
      </c>
      <c r="B215" s="153">
        <v>927</v>
      </c>
      <c r="C215" s="56" t="s">
        <v>7</v>
      </c>
      <c r="D215" s="66" t="s">
        <v>17</v>
      </c>
      <c r="E215" s="79" t="s">
        <v>30</v>
      </c>
      <c r="F215" s="80" t="s">
        <v>136</v>
      </c>
      <c r="G215" s="206" t="s">
        <v>137</v>
      </c>
      <c r="H215" s="67" t="s">
        <v>143</v>
      </c>
      <c r="I215" s="67"/>
      <c r="J215" s="61">
        <f>SUM(J216)</f>
        <v>37517</v>
      </c>
      <c r="K215" s="61">
        <f t="shared" ref="K215:L217" si="75">SUM(K216)</f>
        <v>51395</v>
      </c>
      <c r="L215" s="61">
        <f t="shared" si="75"/>
        <v>55631</v>
      </c>
      <c r="M215" s="382"/>
      <c r="N215" s="382"/>
      <c r="O215" s="382"/>
    </row>
    <row r="216" spans="1:15" s="139" customFormat="1" ht="33">
      <c r="A216" s="75" t="s">
        <v>155</v>
      </c>
      <c r="B216" s="154">
        <v>927</v>
      </c>
      <c r="C216" s="15" t="s">
        <v>7</v>
      </c>
      <c r="D216" s="63" t="s">
        <v>17</v>
      </c>
      <c r="E216" s="34" t="s">
        <v>30</v>
      </c>
      <c r="F216" s="81" t="s">
        <v>29</v>
      </c>
      <c r="G216" s="207" t="s">
        <v>137</v>
      </c>
      <c r="H216" s="64" t="s">
        <v>143</v>
      </c>
      <c r="I216" s="64"/>
      <c r="J216" s="20">
        <f>SUM(J217)</f>
        <v>37517</v>
      </c>
      <c r="K216" s="20">
        <f t="shared" si="75"/>
        <v>51395</v>
      </c>
      <c r="L216" s="20">
        <f t="shared" si="75"/>
        <v>55631</v>
      </c>
      <c r="M216" s="383"/>
      <c r="N216" s="383"/>
      <c r="O216" s="383"/>
    </row>
    <row r="217" spans="1:15" s="191" customFormat="1" ht="34.5">
      <c r="A217" s="194" t="s">
        <v>241</v>
      </c>
      <c r="B217" s="242">
        <v>927</v>
      </c>
      <c r="C217" s="243" t="s">
        <v>7</v>
      </c>
      <c r="D217" s="255" t="s">
        <v>17</v>
      </c>
      <c r="E217" s="248" t="s">
        <v>30</v>
      </c>
      <c r="F217" s="256" t="s">
        <v>29</v>
      </c>
      <c r="G217" s="257" t="s">
        <v>5</v>
      </c>
      <c r="H217" s="253" t="s">
        <v>143</v>
      </c>
      <c r="I217" s="253"/>
      <c r="J217" s="241">
        <f>SUM(J218)</f>
        <v>37517</v>
      </c>
      <c r="K217" s="241">
        <f t="shared" si="75"/>
        <v>51395</v>
      </c>
      <c r="L217" s="241">
        <f t="shared" si="75"/>
        <v>55631</v>
      </c>
      <c r="M217" s="384"/>
      <c r="N217" s="384"/>
      <c r="O217" s="384"/>
    </row>
    <row r="218" spans="1:15" s="31" customFormat="1" ht="31.5">
      <c r="A218" s="28" t="s">
        <v>277</v>
      </c>
      <c r="B218" s="148">
        <v>927</v>
      </c>
      <c r="C218" s="29" t="s">
        <v>7</v>
      </c>
      <c r="D218" s="221" t="s">
        <v>17</v>
      </c>
      <c r="E218" s="221" t="s">
        <v>30</v>
      </c>
      <c r="F218" s="222" t="s">
        <v>29</v>
      </c>
      <c r="G218" s="205" t="s">
        <v>5</v>
      </c>
      <c r="H218" s="223" t="s">
        <v>242</v>
      </c>
      <c r="I218" s="223" t="s">
        <v>65</v>
      </c>
      <c r="J218" s="30">
        <v>37517</v>
      </c>
      <c r="K218" s="30">
        <v>51395</v>
      </c>
      <c r="L218" s="30">
        <v>55631</v>
      </c>
      <c r="M218" s="356"/>
      <c r="N218" s="356"/>
      <c r="O218" s="356"/>
    </row>
    <row r="219" spans="1:15" s="137" customFormat="1" ht="18.75">
      <c r="A219" s="97" t="s">
        <v>344</v>
      </c>
      <c r="B219" s="35">
        <v>927</v>
      </c>
      <c r="C219" s="92" t="s">
        <v>7</v>
      </c>
      <c r="D219" s="92" t="s">
        <v>35</v>
      </c>
      <c r="E219" s="424"/>
      <c r="F219" s="425"/>
      <c r="G219" s="425"/>
      <c r="H219" s="426"/>
      <c r="I219" s="93"/>
      <c r="J219" s="90">
        <f>SUM(J220)</f>
        <v>23</v>
      </c>
      <c r="K219" s="90">
        <f t="shared" ref="K219:L222" si="76">SUM(K220)</f>
        <v>23</v>
      </c>
      <c r="L219" s="90">
        <f t="shared" si="76"/>
        <v>23</v>
      </c>
      <c r="M219" s="381"/>
      <c r="N219" s="381"/>
      <c r="O219" s="381"/>
    </row>
    <row r="220" spans="1:15" s="140" customFormat="1" ht="33">
      <c r="A220" s="69" t="s">
        <v>145</v>
      </c>
      <c r="B220" s="153">
        <v>927</v>
      </c>
      <c r="C220" s="56" t="s">
        <v>7</v>
      </c>
      <c r="D220" s="66" t="s">
        <v>35</v>
      </c>
      <c r="E220" s="79" t="s">
        <v>3</v>
      </c>
      <c r="F220" s="80" t="s">
        <v>136</v>
      </c>
      <c r="G220" s="206" t="s">
        <v>137</v>
      </c>
      <c r="H220" s="67" t="s">
        <v>143</v>
      </c>
      <c r="I220" s="67"/>
      <c r="J220" s="61">
        <f>SUM(J221)</f>
        <v>23</v>
      </c>
      <c r="K220" s="61">
        <f t="shared" si="76"/>
        <v>23</v>
      </c>
      <c r="L220" s="61">
        <f t="shared" si="76"/>
        <v>23</v>
      </c>
      <c r="M220" s="382"/>
      <c r="N220" s="382"/>
      <c r="O220" s="382"/>
    </row>
    <row r="221" spans="1:15" s="139" customFormat="1" ht="17.25">
      <c r="A221" s="75" t="s">
        <v>146</v>
      </c>
      <c r="B221" s="154">
        <v>927</v>
      </c>
      <c r="C221" s="15" t="s">
        <v>7</v>
      </c>
      <c r="D221" s="63" t="s">
        <v>35</v>
      </c>
      <c r="E221" s="34" t="s">
        <v>3</v>
      </c>
      <c r="F221" s="81" t="s">
        <v>18</v>
      </c>
      <c r="G221" s="207" t="s">
        <v>137</v>
      </c>
      <c r="H221" s="64" t="s">
        <v>143</v>
      </c>
      <c r="I221" s="64"/>
      <c r="J221" s="20">
        <f>SUM(J222)</f>
        <v>23</v>
      </c>
      <c r="K221" s="20">
        <f t="shared" si="76"/>
        <v>23</v>
      </c>
      <c r="L221" s="20">
        <f t="shared" si="76"/>
        <v>23</v>
      </c>
      <c r="M221" s="383"/>
      <c r="N221" s="383"/>
      <c r="O221" s="383"/>
    </row>
    <row r="222" spans="1:15" s="191" customFormat="1" ht="69">
      <c r="A222" s="99" t="s">
        <v>348</v>
      </c>
      <c r="B222" s="242">
        <v>927</v>
      </c>
      <c r="C222" s="243" t="s">
        <v>7</v>
      </c>
      <c r="D222" s="255" t="s">
        <v>35</v>
      </c>
      <c r="E222" s="248" t="s">
        <v>3</v>
      </c>
      <c r="F222" s="256" t="s">
        <v>18</v>
      </c>
      <c r="G222" s="257" t="s">
        <v>5</v>
      </c>
      <c r="H222" s="253" t="s">
        <v>143</v>
      </c>
      <c r="I222" s="253"/>
      <c r="J222" s="241">
        <f>SUM(J223)</f>
        <v>23</v>
      </c>
      <c r="K222" s="241">
        <f t="shared" si="76"/>
        <v>23</v>
      </c>
      <c r="L222" s="241">
        <f t="shared" si="76"/>
        <v>23</v>
      </c>
      <c r="M222" s="384"/>
      <c r="N222" s="384"/>
      <c r="O222" s="384"/>
    </row>
    <row r="223" spans="1:15" s="31" customFormat="1" ht="31.5">
      <c r="A223" s="28" t="s">
        <v>345</v>
      </c>
      <c r="B223" s="148">
        <v>927</v>
      </c>
      <c r="C223" s="29" t="s">
        <v>7</v>
      </c>
      <c r="D223" s="393" t="s">
        <v>35</v>
      </c>
      <c r="E223" s="393" t="s">
        <v>3</v>
      </c>
      <c r="F223" s="394" t="s">
        <v>18</v>
      </c>
      <c r="G223" s="205" t="s">
        <v>5</v>
      </c>
      <c r="H223" s="395" t="s">
        <v>346</v>
      </c>
      <c r="I223" s="395" t="s">
        <v>65</v>
      </c>
      <c r="J223" s="30">
        <v>23</v>
      </c>
      <c r="K223" s="30">
        <v>23</v>
      </c>
      <c r="L223" s="30">
        <v>23</v>
      </c>
      <c r="M223" s="356"/>
      <c r="N223" s="356"/>
      <c r="O223" s="356"/>
    </row>
    <row r="224" spans="1:15" s="31" customFormat="1" ht="18.75">
      <c r="A224" s="86" t="s">
        <v>88</v>
      </c>
      <c r="B224" s="86">
        <v>927</v>
      </c>
      <c r="C224" s="100" t="s">
        <v>16</v>
      </c>
      <c r="D224" s="421"/>
      <c r="E224" s="422"/>
      <c r="F224" s="422"/>
      <c r="G224" s="422"/>
      <c r="H224" s="423"/>
      <c r="I224" s="124"/>
      <c r="J224" s="102">
        <f>SUM(J225)</f>
        <v>9774</v>
      </c>
      <c r="K224" s="102">
        <f t="shared" ref="K224:L224" si="77">SUM(K225)</f>
        <v>9874</v>
      </c>
      <c r="L224" s="102">
        <f t="shared" si="77"/>
        <v>9965</v>
      </c>
      <c r="M224" s="356"/>
      <c r="N224" s="356"/>
      <c r="O224" s="356"/>
    </row>
    <row r="225" spans="1:15" s="31" customFormat="1" ht="18.75">
      <c r="A225" s="97" t="s">
        <v>89</v>
      </c>
      <c r="B225" s="35">
        <v>927</v>
      </c>
      <c r="C225" s="92" t="s">
        <v>16</v>
      </c>
      <c r="D225" s="92" t="s">
        <v>1</v>
      </c>
      <c r="E225" s="424"/>
      <c r="F225" s="425"/>
      <c r="G225" s="425"/>
      <c r="H225" s="426"/>
      <c r="I225" s="93"/>
      <c r="J225" s="90">
        <f>+J226</f>
        <v>9774</v>
      </c>
      <c r="K225" s="90">
        <f t="shared" ref="K225:L225" si="78">+K226</f>
        <v>9874</v>
      </c>
      <c r="L225" s="90">
        <f t="shared" si="78"/>
        <v>9965</v>
      </c>
      <c r="M225" s="356"/>
      <c r="N225" s="356"/>
      <c r="O225" s="356"/>
    </row>
    <row r="226" spans="1:15" s="31" customFormat="1" ht="33">
      <c r="A226" s="69" t="s">
        <v>170</v>
      </c>
      <c r="B226" s="153">
        <v>927</v>
      </c>
      <c r="C226" s="56" t="s">
        <v>16</v>
      </c>
      <c r="D226" s="66" t="s">
        <v>1</v>
      </c>
      <c r="E226" s="79" t="s">
        <v>32</v>
      </c>
      <c r="F226" s="80" t="s">
        <v>136</v>
      </c>
      <c r="G226" s="206" t="s">
        <v>137</v>
      </c>
      <c r="H226" s="67" t="s">
        <v>143</v>
      </c>
      <c r="I226" s="67"/>
      <c r="J226" s="61">
        <f>SUM(J227)</f>
        <v>9774</v>
      </c>
      <c r="K226" s="61">
        <f t="shared" ref="K226:L227" si="79">SUM(K227)</f>
        <v>9874</v>
      </c>
      <c r="L226" s="61">
        <f t="shared" si="79"/>
        <v>9965</v>
      </c>
      <c r="M226" s="356"/>
      <c r="N226" s="356"/>
      <c r="O226" s="356"/>
    </row>
    <row r="227" spans="1:15" s="31" customFormat="1" ht="16.5">
      <c r="A227" s="75" t="s">
        <v>182</v>
      </c>
      <c r="B227" s="154">
        <v>927</v>
      </c>
      <c r="C227" s="15" t="s">
        <v>16</v>
      </c>
      <c r="D227" s="63" t="s">
        <v>1</v>
      </c>
      <c r="E227" s="34" t="s">
        <v>32</v>
      </c>
      <c r="F227" s="81" t="s">
        <v>18</v>
      </c>
      <c r="G227" s="207" t="s">
        <v>137</v>
      </c>
      <c r="H227" s="64" t="s">
        <v>143</v>
      </c>
      <c r="I227" s="64"/>
      <c r="J227" s="20">
        <f>SUM(J228)</f>
        <v>9774</v>
      </c>
      <c r="K227" s="20">
        <f t="shared" si="79"/>
        <v>9874</v>
      </c>
      <c r="L227" s="20">
        <f t="shared" si="79"/>
        <v>9965</v>
      </c>
      <c r="M227" s="356"/>
      <c r="N227" s="356"/>
      <c r="O227" s="356"/>
    </row>
    <row r="228" spans="1:15" s="31" customFormat="1" ht="34.5">
      <c r="A228" s="99" t="s">
        <v>183</v>
      </c>
      <c r="B228" s="242">
        <v>927</v>
      </c>
      <c r="C228" s="243" t="s">
        <v>16</v>
      </c>
      <c r="D228" s="255" t="s">
        <v>1</v>
      </c>
      <c r="E228" s="248" t="s">
        <v>32</v>
      </c>
      <c r="F228" s="256" t="s">
        <v>18</v>
      </c>
      <c r="G228" s="257" t="s">
        <v>1</v>
      </c>
      <c r="H228" s="253" t="s">
        <v>143</v>
      </c>
      <c r="I228" s="253"/>
      <c r="J228" s="241">
        <f>SUM(J229:J229)</f>
        <v>9774</v>
      </c>
      <c r="K228" s="241">
        <f>SUM(K229:K229)</f>
        <v>9874</v>
      </c>
      <c r="L228" s="241">
        <f>SUM(L229:L229)</f>
        <v>9965</v>
      </c>
      <c r="M228" s="356"/>
      <c r="N228" s="356"/>
      <c r="O228" s="356"/>
    </row>
    <row r="229" spans="1:15" s="31" customFormat="1">
      <c r="A229" s="174" t="s">
        <v>339</v>
      </c>
      <c r="B229" s="148">
        <v>927</v>
      </c>
      <c r="C229" s="29" t="s">
        <v>16</v>
      </c>
      <c r="D229" s="331" t="s">
        <v>1</v>
      </c>
      <c r="E229" s="331" t="s">
        <v>32</v>
      </c>
      <c r="F229" s="332" t="s">
        <v>18</v>
      </c>
      <c r="G229" s="205" t="s">
        <v>1</v>
      </c>
      <c r="H229" s="337" t="s">
        <v>338</v>
      </c>
      <c r="I229" s="333" t="s">
        <v>65</v>
      </c>
      <c r="J229" s="338">
        <v>9774</v>
      </c>
      <c r="K229" s="338">
        <v>9874</v>
      </c>
      <c r="L229" s="338">
        <v>9965</v>
      </c>
      <c r="M229" s="356"/>
      <c r="N229" s="356"/>
      <c r="O229" s="356"/>
    </row>
    <row r="230" spans="1:15" s="31" customFormat="1" ht="18.75">
      <c r="A230" s="86" t="s">
        <v>92</v>
      </c>
      <c r="B230" s="129">
        <v>927</v>
      </c>
      <c r="C230" s="219">
        <v>10</v>
      </c>
      <c r="D230" s="455"/>
      <c r="E230" s="456"/>
      <c r="F230" s="456"/>
      <c r="G230" s="456"/>
      <c r="H230" s="457"/>
      <c r="I230" s="29"/>
      <c r="J230" s="102">
        <f>SUM(J231)</f>
        <v>1900</v>
      </c>
      <c r="K230" s="102">
        <f t="shared" ref="K230:L230" si="80">SUM(K231)</f>
        <v>1900</v>
      </c>
      <c r="L230" s="102">
        <f t="shared" si="80"/>
        <v>1900</v>
      </c>
      <c r="M230" s="356"/>
      <c r="N230" s="356"/>
      <c r="O230" s="356"/>
    </row>
    <row r="231" spans="1:15" s="31" customFormat="1" ht="18.75">
      <c r="A231" s="97" t="s">
        <v>94</v>
      </c>
      <c r="B231" s="142">
        <v>927</v>
      </c>
      <c r="C231" s="96" t="s">
        <v>30</v>
      </c>
      <c r="D231" s="92" t="s">
        <v>2</v>
      </c>
      <c r="E231" s="462"/>
      <c r="F231" s="463"/>
      <c r="G231" s="463"/>
      <c r="H231" s="464"/>
      <c r="I231" s="29"/>
      <c r="J231" s="95">
        <f>SUM(J232+J238)</f>
        <v>1900</v>
      </c>
      <c r="K231" s="95">
        <f>SUM(K232+K238)</f>
        <v>1900</v>
      </c>
      <c r="L231" s="95">
        <f>SUM(L232+L238)</f>
        <v>1900</v>
      </c>
      <c r="M231" s="356"/>
      <c r="N231" s="356"/>
      <c r="O231" s="356"/>
    </row>
    <row r="232" spans="1:15" s="135" customFormat="1" ht="49.5">
      <c r="A232" s="69" t="s">
        <v>159</v>
      </c>
      <c r="B232" s="156">
        <v>927</v>
      </c>
      <c r="C232" s="65" t="s">
        <v>30</v>
      </c>
      <c r="D232" s="66" t="s">
        <v>2</v>
      </c>
      <c r="E232" s="79" t="s">
        <v>16</v>
      </c>
      <c r="F232" s="80" t="s">
        <v>136</v>
      </c>
      <c r="G232" s="206" t="s">
        <v>137</v>
      </c>
      <c r="H232" s="67" t="s">
        <v>143</v>
      </c>
      <c r="I232" s="67"/>
      <c r="J232" s="61">
        <f>SUM(J233)</f>
        <v>700</v>
      </c>
      <c r="K232" s="61">
        <f t="shared" ref="K232:L233" si="81">SUM(K233)</f>
        <v>700</v>
      </c>
      <c r="L232" s="61">
        <f t="shared" si="81"/>
        <v>700</v>
      </c>
      <c r="M232" s="380"/>
      <c r="N232" s="380"/>
      <c r="O232" s="380"/>
    </row>
    <row r="233" spans="1:15" s="27" customFormat="1" ht="17.25">
      <c r="A233" s="75" t="s">
        <v>160</v>
      </c>
      <c r="B233" s="23">
        <v>927</v>
      </c>
      <c r="C233" s="22" t="s">
        <v>30</v>
      </c>
      <c r="D233" s="63" t="s">
        <v>2</v>
      </c>
      <c r="E233" s="34" t="s">
        <v>16</v>
      </c>
      <c r="F233" s="81" t="s">
        <v>29</v>
      </c>
      <c r="G233" s="207" t="s">
        <v>137</v>
      </c>
      <c r="H233" s="64" t="s">
        <v>143</v>
      </c>
      <c r="I233" s="64"/>
      <c r="J233" s="20">
        <f>SUM(J234)</f>
        <v>700</v>
      </c>
      <c r="K233" s="20">
        <f t="shared" si="81"/>
        <v>700</v>
      </c>
      <c r="L233" s="20">
        <f t="shared" si="81"/>
        <v>700</v>
      </c>
      <c r="M233" s="364"/>
      <c r="N233" s="364"/>
      <c r="O233" s="364"/>
    </row>
    <row r="234" spans="1:15" s="185" customFormat="1" ht="34.5">
      <c r="A234" s="99" t="s">
        <v>209</v>
      </c>
      <c r="B234" s="277">
        <v>927</v>
      </c>
      <c r="C234" s="254" t="s">
        <v>30</v>
      </c>
      <c r="D234" s="255" t="s">
        <v>2</v>
      </c>
      <c r="E234" s="248" t="s">
        <v>16</v>
      </c>
      <c r="F234" s="256" t="s">
        <v>29</v>
      </c>
      <c r="G234" s="257" t="s">
        <v>1</v>
      </c>
      <c r="H234" s="253" t="s">
        <v>143</v>
      </c>
      <c r="I234" s="253"/>
      <c r="J234" s="241">
        <f>SUM(J235:J237)</f>
        <v>700</v>
      </c>
      <c r="K234" s="241">
        <f>SUM(K235:K237)</f>
        <v>700</v>
      </c>
      <c r="L234" s="241">
        <f>SUM(L235:L237)</f>
        <v>700</v>
      </c>
      <c r="M234" s="379"/>
      <c r="N234" s="379"/>
      <c r="O234" s="379"/>
    </row>
    <row r="235" spans="1:15" s="31" customFormat="1" ht="47.25">
      <c r="A235" s="28" t="s">
        <v>314</v>
      </c>
      <c r="B235" s="148">
        <v>927</v>
      </c>
      <c r="C235" s="29" t="s">
        <v>30</v>
      </c>
      <c r="D235" s="317" t="s">
        <v>2</v>
      </c>
      <c r="E235" s="317" t="s">
        <v>16</v>
      </c>
      <c r="F235" s="318" t="s">
        <v>29</v>
      </c>
      <c r="G235" s="205" t="s">
        <v>1</v>
      </c>
      <c r="H235" s="319" t="s">
        <v>302</v>
      </c>
      <c r="I235" s="319" t="s">
        <v>63</v>
      </c>
      <c r="J235" s="30"/>
      <c r="K235" s="30"/>
      <c r="L235" s="30"/>
      <c r="M235" s="356"/>
      <c r="N235" s="356"/>
      <c r="O235" s="356"/>
    </row>
    <row r="236" spans="1:15" s="31" customFormat="1" ht="47.25">
      <c r="A236" s="28" t="s">
        <v>315</v>
      </c>
      <c r="B236" s="148">
        <v>927</v>
      </c>
      <c r="C236" s="29" t="s">
        <v>30</v>
      </c>
      <c r="D236" s="317" t="s">
        <v>2</v>
      </c>
      <c r="E236" s="317" t="s">
        <v>16</v>
      </c>
      <c r="F236" s="318" t="s">
        <v>29</v>
      </c>
      <c r="G236" s="205" t="s">
        <v>1</v>
      </c>
      <c r="H236" s="319" t="s">
        <v>302</v>
      </c>
      <c r="I236" s="319" t="s">
        <v>63</v>
      </c>
      <c r="J236" s="30"/>
      <c r="K236" s="30"/>
      <c r="L236" s="30"/>
      <c r="M236" s="356"/>
      <c r="N236" s="356"/>
      <c r="O236" s="356"/>
    </row>
    <row r="237" spans="1:15" s="31" customFormat="1" ht="47.25">
      <c r="A237" s="28" t="s">
        <v>316</v>
      </c>
      <c r="B237" s="148">
        <v>927</v>
      </c>
      <c r="C237" s="29" t="s">
        <v>30</v>
      </c>
      <c r="D237" s="221" t="s">
        <v>2</v>
      </c>
      <c r="E237" s="221" t="s">
        <v>16</v>
      </c>
      <c r="F237" s="222" t="s">
        <v>29</v>
      </c>
      <c r="G237" s="205" t="s">
        <v>1</v>
      </c>
      <c r="H237" s="319" t="s">
        <v>302</v>
      </c>
      <c r="I237" s="223" t="s">
        <v>63</v>
      </c>
      <c r="J237" s="30">
        <v>700</v>
      </c>
      <c r="K237" s="30">
        <v>700</v>
      </c>
      <c r="L237" s="30">
        <v>700</v>
      </c>
      <c r="M237" s="356"/>
      <c r="N237" s="356"/>
      <c r="O237" s="356"/>
    </row>
    <row r="238" spans="1:15" s="135" customFormat="1" ht="49.5">
      <c r="A238" s="69" t="s">
        <v>210</v>
      </c>
      <c r="B238" s="146">
        <v>927</v>
      </c>
      <c r="C238" s="70" t="s">
        <v>30</v>
      </c>
      <c r="D238" s="79" t="s">
        <v>2</v>
      </c>
      <c r="E238" s="79" t="s">
        <v>50</v>
      </c>
      <c r="F238" s="80" t="s">
        <v>136</v>
      </c>
      <c r="G238" s="206" t="s">
        <v>137</v>
      </c>
      <c r="H238" s="67" t="s">
        <v>143</v>
      </c>
      <c r="I238" s="67"/>
      <c r="J238" s="61">
        <f>SUM(J239)</f>
        <v>1200</v>
      </c>
      <c r="K238" s="61">
        <f t="shared" ref="K238:L239" si="82">SUM(K239)</f>
        <v>1200</v>
      </c>
      <c r="L238" s="61">
        <f t="shared" si="82"/>
        <v>1200</v>
      </c>
      <c r="M238" s="380"/>
      <c r="N238" s="380"/>
      <c r="O238" s="380"/>
    </row>
    <row r="239" spans="1:15" s="27" customFormat="1" ht="33">
      <c r="A239" s="75" t="s">
        <v>211</v>
      </c>
      <c r="B239" s="147">
        <v>927</v>
      </c>
      <c r="C239" s="16" t="s">
        <v>30</v>
      </c>
      <c r="D239" s="34" t="s">
        <v>2</v>
      </c>
      <c r="E239" s="34" t="s">
        <v>50</v>
      </c>
      <c r="F239" s="81" t="s">
        <v>18</v>
      </c>
      <c r="G239" s="207" t="s">
        <v>137</v>
      </c>
      <c r="H239" s="64" t="s">
        <v>143</v>
      </c>
      <c r="I239" s="64"/>
      <c r="J239" s="20">
        <f>SUM(J240)</f>
        <v>1200</v>
      </c>
      <c r="K239" s="20">
        <f t="shared" si="82"/>
        <v>1200</v>
      </c>
      <c r="L239" s="20">
        <f t="shared" si="82"/>
        <v>1200</v>
      </c>
      <c r="M239" s="364"/>
      <c r="N239" s="364"/>
      <c r="O239" s="364"/>
    </row>
    <row r="240" spans="1:15" s="185" customFormat="1" ht="34.5">
      <c r="A240" s="99" t="s">
        <v>212</v>
      </c>
      <c r="B240" s="234">
        <v>927</v>
      </c>
      <c r="C240" s="235" t="s">
        <v>30</v>
      </c>
      <c r="D240" s="248" t="s">
        <v>2</v>
      </c>
      <c r="E240" s="248" t="s">
        <v>50</v>
      </c>
      <c r="F240" s="256" t="s">
        <v>18</v>
      </c>
      <c r="G240" s="257" t="s">
        <v>1</v>
      </c>
      <c r="H240" s="253" t="s">
        <v>143</v>
      </c>
      <c r="I240" s="253"/>
      <c r="J240" s="241">
        <f>SUM(J241:J243)</f>
        <v>1200</v>
      </c>
      <c r="K240" s="241">
        <f t="shared" ref="K240:L240" si="83">SUM(K241:K243)</f>
        <v>1200</v>
      </c>
      <c r="L240" s="241">
        <f t="shared" si="83"/>
        <v>1200</v>
      </c>
      <c r="M240" s="379"/>
      <c r="N240" s="379"/>
      <c r="O240" s="379"/>
    </row>
    <row r="241" spans="1:15" s="31" customFormat="1" ht="31.5">
      <c r="A241" s="28" t="s">
        <v>312</v>
      </c>
      <c r="B241" s="148">
        <v>927</v>
      </c>
      <c r="C241" s="29" t="s">
        <v>30</v>
      </c>
      <c r="D241" s="317" t="s">
        <v>2</v>
      </c>
      <c r="E241" s="317" t="s">
        <v>50</v>
      </c>
      <c r="F241" s="318" t="s">
        <v>18</v>
      </c>
      <c r="G241" s="205" t="s">
        <v>1</v>
      </c>
      <c r="H241" s="319" t="s">
        <v>301</v>
      </c>
      <c r="I241" s="321" t="s">
        <v>63</v>
      </c>
      <c r="J241" s="30"/>
      <c r="K241" s="30"/>
      <c r="L241" s="30"/>
      <c r="M241" s="356"/>
      <c r="N241" s="356"/>
      <c r="O241" s="356"/>
    </row>
    <row r="242" spans="1:15" s="31" customFormat="1" ht="31.5">
      <c r="A242" s="28" t="s">
        <v>313</v>
      </c>
      <c r="B242" s="148">
        <v>927</v>
      </c>
      <c r="C242" s="29" t="s">
        <v>30</v>
      </c>
      <c r="D242" s="317" t="s">
        <v>2</v>
      </c>
      <c r="E242" s="317" t="s">
        <v>50</v>
      </c>
      <c r="F242" s="318" t="s">
        <v>18</v>
      </c>
      <c r="G242" s="205" t="s">
        <v>1</v>
      </c>
      <c r="H242" s="319" t="s">
        <v>301</v>
      </c>
      <c r="I242" s="321" t="s">
        <v>63</v>
      </c>
      <c r="J242" s="30"/>
      <c r="K242" s="30"/>
      <c r="L242" s="30"/>
      <c r="M242" s="356"/>
      <c r="N242" s="356"/>
      <c r="O242" s="356"/>
    </row>
    <row r="243" spans="1:15" s="31" customFormat="1">
      <c r="A243" s="28" t="s">
        <v>311</v>
      </c>
      <c r="B243" s="148">
        <v>927</v>
      </c>
      <c r="C243" s="29" t="s">
        <v>30</v>
      </c>
      <c r="D243" s="221" t="s">
        <v>2</v>
      </c>
      <c r="E243" s="221" t="s">
        <v>50</v>
      </c>
      <c r="F243" s="222" t="s">
        <v>18</v>
      </c>
      <c r="G243" s="205" t="s">
        <v>1</v>
      </c>
      <c r="H243" s="315" t="s">
        <v>301</v>
      </c>
      <c r="I243" s="316" t="s">
        <v>65</v>
      </c>
      <c r="J243" s="30">
        <v>1200</v>
      </c>
      <c r="K243" s="30">
        <v>1200</v>
      </c>
      <c r="L243" s="30">
        <v>1200</v>
      </c>
      <c r="M243" s="356"/>
      <c r="N243" s="356"/>
      <c r="O243" s="356"/>
    </row>
    <row r="244" spans="1:15" s="125" customFormat="1" ht="18.75">
      <c r="A244" s="86" t="s">
        <v>101</v>
      </c>
      <c r="B244" s="129">
        <v>927</v>
      </c>
      <c r="C244" s="219" t="s">
        <v>36</v>
      </c>
      <c r="D244" s="421"/>
      <c r="E244" s="422"/>
      <c r="F244" s="422"/>
      <c r="G244" s="422"/>
      <c r="H244" s="423"/>
      <c r="I244" s="124"/>
      <c r="J244" s="102">
        <f>SUM(J245)</f>
        <v>12400</v>
      </c>
      <c r="K244" s="102">
        <f t="shared" ref="K244:L248" si="84">SUM(K245)</f>
        <v>13000</v>
      </c>
      <c r="L244" s="102">
        <f t="shared" si="84"/>
        <v>13000</v>
      </c>
      <c r="M244" s="366"/>
      <c r="N244" s="366"/>
      <c r="O244" s="366"/>
    </row>
    <row r="245" spans="1:15" s="91" customFormat="1" ht="18.75">
      <c r="A245" s="97" t="s">
        <v>102</v>
      </c>
      <c r="B245" s="142">
        <v>927</v>
      </c>
      <c r="C245" s="96" t="s">
        <v>36</v>
      </c>
      <c r="D245" s="92" t="s">
        <v>1</v>
      </c>
      <c r="E245" s="427"/>
      <c r="F245" s="428"/>
      <c r="G245" s="428"/>
      <c r="H245" s="429"/>
      <c r="I245" s="93"/>
      <c r="J245" s="90">
        <f>SUM(J246)</f>
        <v>12400</v>
      </c>
      <c r="K245" s="90">
        <f t="shared" si="84"/>
        <v>13000</v>
      </c>
      <c r="L245" s="90">
        <f t="shared" si="84"/>
        <v>13000</v>
      </c>
      <c r="M245" s="362"/>
      <c r="N245" s="362"/>
      <c r="O245" s="362"/>
    </row>
    <row r="246" spans="1:15" s="135" customFormat="1" ht="66">
      <c r="A246" s="69" t="s">
        <v>205</v>
      </c>
      <c r="B246" s="156">
        <v>927</v>
      </c>
      <c r="C246" s="65" t="s">
        <v>36</v>
      </c>
      <c r="D246" s="56" t="s">
        <v>1</v>
      </c>
      <c r="E246" s="79" t="s">
        <v>39</v>
      </c>
      <c r="F246" s="80" t="s">
        <v>136</v>
      </c>
      <c r="G246" s="206" t="s">
        <v>137</v>
      </c>
      <c r="H246" s="67" t="s">
        <v>143</v>
      </c>
      <c r="I246" s="70"/>
      <c r="J246" s="61">
        <f>SUM(J247)</f>
        <v>12400</v>
      </c>
      <c r="K246" s="61">
        <f t="shared" si="84"/>
        <v>13000</v>
      </c>
      <c r="L246" s="61">
        <f t="shared" si="84"/>
        <v>13000</v>
      </c>
      <c r="M246" s="380"/>
      <c r="N246" s="380"/>
      <c r="O246" s="380"/>
    </row>
    <row r="247" spans="1:15" s="27" customFormat="1" ht="17.25">
      <c r="A247" s="75" t="s">
        <v>207</v>
      </c>
      <c r="B247" s="23">
        <v>927</v>
      </c>
      <c r="C247" s="22" t="s">
        <v>36</v>
      </c>
      <c r="D247" s="15" t="s">
        <v>1</v>
      </c>
      <c r="E247" s="34" t="s">
        <v>39</v>
      </c>
      <c r="F247" s="81" t="s">
        <v>18</v>
      </c>
      <c r="G247" s="207" t="s">
        <v>137</v>
      </c>
      <c r="H247" s="64" t="s">
        <v>143</v>
      </c>
      <c r="I247" s="16"/>
      <c r="J247" s="20">
        <f>SUM(J248)</f>
        <v>12400</v>
      </c>
      <c r="K247" s="20">
        <f t="shared" si="84"/>
        <v>13000</v>
      </c>
      <c r="L247" s="20">
        <f t="shared" si="84"/>
        <v>13000</v>
      </c>
      <c r="M247" s="364"/>
      <c r="N247" s="364"/>
      <c r="O247" s="364"/>
    </row>
    <row r="248" spans="1:15" s="185" customFormat="1" ht="17.25">
      <c r="A248" s="99" t="s">
        <v>213</v>
      </c>
      <c r="B248" s="277">
        <v>927</v>
      </c>
      <c r="C248" s="254" t="s">
        <v>36</v>
      </c>
      <c r="D248" s="243" t="s">
        <v>1</v>
      </c>
      <c r="E248" s="244" t="s">
        <v>39</v>
      </c>
      <c r="F248" s="245" t="s">
        <v>18</v>
      </c>
      <c r="G248" s="246" t="s">
        <v>12</v>
      </c>
      <c r="H248" s="247" t="s">
        <v>143</v>
      </c>
      <c r="I248" s="235"/>
      <c r="J248" s="241">
        <f>SUM(J249)</f>
        <v>12400</v>
      </c>
      <c r="K248" s="241">
        <f t="shared" si="84"/>
        <v>13000</v>
      </c>
      <c r="L248" s="241">
        <f t="shared" si="84"/>
        <v>13000</v>
      </c>
      <c r="M248" s="379"/>
      <c r="N248" s="379"/>
      <c r="O248" s="379"/>
    </row>
    <row r="249" spans="1:15" s="31" customFormat="1" ht="31.5">
      <c r="A249" s="28" t="s">
        <v>259</v>
      </c>
      <c r="B249" s="148">
        <v>927</v>
      </c>
      <c r="C249" s="29" t="s">
        <v>36</v>
      </c>
      <c r="D249" s="221" t="s">
        <v>1</v>
      </c>
      <c r="E249" s="221" t="s">
        <v>39</v>
      </c>
      <c r="F249" s="222" t="s">
        <v>18</v>
      </c>
      <c r="G249" s="205" t="s">
        <v>12</v>
      </c>
      <c r="H249" s="223" t="s">
        <v>41</v>
      </c>
      <c r="I249" s="223" t="s">
        <v>66</v>
      </c>
      <c r="J249" s="30">
        <v>12400</v>
      </c>
      <c r="K249" s="30">
        <v>13000</v>
      </c>
      <c r="L249" s="30">
        <v>13000</v>
      </c>
      <c r="M249" s="356"/>
      <c r="N249" s="356"/>
      <c r="O249" s="356"/>
    </row>
    <row r="250" spans="1:15" s="125" customFormat="1" ht="18.75">
      <c r="A250" s="86" t="s">
        <v>103</v>
      </c>
      <c r="B250" s="129">
        <v>927</v>
      </c>
      <c r="C250" s="231" t="s">
        <v>38</v>
      </c>
      <c r="D250" s="442"/>
      <c r="E250" s="443"/>
      <c r="F250" s="443"/>
      <c r="G250" s="443"/>
      <c r="H250" s="444"/>
      <c r="I250" s="124"/>
      <c r="J250" s="102">
        <f>SUM(J251+J257+J262)</f>
        <v>122945.7</v>
      </c>
      <c r="K250" s="102">
        <f t="shared" ref="K250:L250" si="85">SUM(K251+K257+K262)</f>
        <v>85109</v>
      </c>
      <c r="L250" s="102">
        <f t="shared" si="85"/>
        <v>89405</v>
      </c>
      <c r="M250" s="366"/>
      <c r="N250" s="366"/>
      <c r="O250" s="366"/>
    </row>
    <row r="251" spans="1:15" s="91" customFormat="1" ht="37.5">
      <c r="A251" s="97" t="s">
        <v>104</v>
      </c>
      <c r="B251" s="142">
        <v>927</v>
      </c>
      <c r="C251" s="164" t="s">
        <v>38</v>
      </c>
      <c r="D251" s="165" t="s">
        <v>1</v>
      </c>
      <c r="E251" s="424"/>
      <c r="F251" s="425"/>
      <c r="G251" s="425"/>
      <c r="H251" s="426"/>
      <c r="I251" s="93"/>
      <c r="J251" s="90">
        <f>SUM(J255:J256)</f>
        <v>37280</v>
      </c>
      <c r="K251" s="90">
        <f t="shared" ref="K251:L251" si="86">SUM(K255:K256)</f>
        <v>35881</v>
      </c>
      <c r="L251" s="90">
        <f t="shared" si="86"/>
        <v>36356</v>
      </c>
      <c r="M251" s="362"/>
      <c r="N251" s="362"/>
      <c r="O251" s="362"/>
    </row>
    <row r="252" spans="1:15" s="135" customFormat="1" ht="66">
      <c r="A252" s="69" t="s">
        <v>205</v>
      </c>
      <c r="B252" s="156">
        <v>927</v>
      </c>
      <c r="C252" s="166" t="s">
        <v>38</v>
      </c>
      <c r="D252" s="167" t="s">
        <v>1</v>
      </c>
      <c r="E252" s="79" t="s">
        <v>39</v>
      </c>
      <c r="F252" s="80" t="s">
        <v>136</v>
      </c>
      <c r="G252" s="206" t="s">
        <v>137</v>
      </c>
      <c r="H252" s="67" t="s">
        <v>143</v>
      </c>
      <c r="I252" s="67"/>
      <c r="J252" s="61">
        <f>SUM(J253)</f>
        <v>37280</v>
      </c>
      <c r="K252" s="61">
        <f t="shared" ref="K252:L253" si="87">SUM(K253)</f>
        <v>35881</v>
      </c>
      <c r="L252" s="61">
        <f t="shared" si="87"/>
        <v>36356</v>
      </c>
      <c r="M252" s="380"/>
      <c r="N252" s="380"/>
      <c r="O252" s="380"/>
    </row>
    <row r="253" spans="1:15" s="27" customFormat="1" ht="49.5">
      <c r="A253" s="75" t="s">
        <v>214</v>
      </c>
      <c r="B253" s="23">
        <v>927</v>
      </c>
      <c r="C253" s="24" t="s">
        <v>38</v>
      </c>
      <c r="D253" s="168" t="s">
        <v>1</v>
      </c>
      <c r="E253" s="34" t="s">
        <v>39</v>
      </c>
      <c r="F253" s="81" t="s">
        <v>29</v>
      </c>
      <c r="G253" s="207" t="s">
        <v>137</v>
      </c>
      <c r="H253" s="64" t="s">
        <v>143</v>
      </c>
      <c r="I253" s="64"/>
      <c r="J253" s="20">
        <f>SUM(J254)</f>
        <v>37280</v>
      </c>
      <c r="K253" s="20">
        <f t="shared" si="87"/>
        <v>35881</v>
      </c>
      <c r="L253" s="20">
        <f t="shared" si="87"/>
        <v>36356</v>
      </c>
      <c r="M253" s="364"/>
      <c r="N253" s="364"/>
      <c r="O253" s="364"/>
    </row>
    <row r="254" spans="1:15" s="185" customFormat="1" ht="34.5">
      <c r="A254" s="99" t="s">
        <v>215</v>
      </c>
      <c r="B254" s="277">
        <v>927</v>
      </c>
      <c r="C254" s="285" t="s">
        <v>38</v>
      </c>
      <c r="D254" s="286" t="s">
        <v>1</v>
      </c>
      <c r="E254" s="248" t="s">
        <v>39</v>
      </c>
      <c r="F254" s="256" t="s">
        <v>29</v>
      </c>
      <c r="G254" s="257" t="s">
        <v>5</v>
      </c>
      <c r="H254" s="253" t="s">
        <v>143</v>
      </c>
      <c r="I254" s="253"/>
      <c r="J254" s="241">
        <f>SUM(J255:J256)</f>
        <v>37280</v>
      </c>
      <c r="K254" s="241">
        <f t="shared" ref="K254:L254" si="88">SUM(K255:K256)</f>
        <v>35881</v>
      </c>
      <c r="L254" s="241">
        <f t="shared" si="88"/>
        <v>36356</v>
      </c>
      <c r="M254" s="379"/>
      <c r="N254" s="379"/>
      <c r="O254" s="379"/>
    </row>
    <row r="255" spans="1:15" s="31" customFormat="1" ht="31.5">
      <c r="A255" s="28" t="s">
        <v>260</v>
      </c>
      <c r="B255" s="148">
        <v>927</v>
      </c>
      <c r="C255" s="29" t="s">
        <v>38</v>
      </c>
      <c r="D255" s="221" t="s">
        <v>1</v>
      </c>
      <c r="E255" s="221" t="s">
        <v>39</v>
      </c>
      <c r="F255" s="222" t="s">
        <v>29</v>
      </c>
      <c r="G255" s="205" t="s">
        <v>5</v>
      </c>
      <c r="H255" s="169" t="s">
        <v>132</v>
      </c>
      <c r="I255" s="223" t="s">
        <v>65</v>
      </c>
      <c r="J255" s="30">
        <v>14280</v>
      </c>
      <c r="K255" s="30">
        <v>11881</v>
      </c>
      <c r="L255" s="30">
        <v>12356</v>
      </c>
      <c r="M255" s="356"/>
      <c r="N255" s="356"/>
      <c r="O255" s="356"/>
    </row>
    <row r="256" spans="1:15" s="31" customFormat="1">
      <c r="A256" s="28" t="s">
        <v>130</v>
      </c>
      <c r="B256" s="148">
        <v>927</v>
      </c>
      <c r="C256" s="29" t="s">
        <v>38</v>
      </c>
      <c r="D256" s="221" t="s">
        <v>1</v>
      </c>
      <c r="E256" s="221" t="s">
        <v>39</v>
      </c>
      <c r="F256" s="222" t="s">
        <v>29</v>
      </c>
      <c r="G256" s="205" t="s">
        <v>5</v>
      </c>
      <c r="H256" s="223" t="s">
        <v>42</v>
      </c>
      <c r="I256" s="223" t="s">
        <v>65</v>
      </c>
      <c r="J256" s="30">
        <v>23000</v>
      </c>
      <c r="K256" s="30">
        <v>24000</v>
      </c>
      <c r="L256" s="30">
        <v>24000</v>
      </c>
      <c r="M256" s="356"/>
      <c r="N256" s="356"/>
      <c r="O256" s="356"/>
    </row>
    <row r="257" spans="1:15" s="91" customFormat="1" ht="18.75">
      <c r="A257" s="97" t="s">
        <v>105</v>
      </c>
      <c r="B257" s="142">
        <v>927</v>
      </c>
      <c r="C257" s="164" t="s">
        <v>38</v>
      </c>
      <c r="D257" s="165" t="s">
        <v>5</v>
      </c>
      <c r="E257" s="445"/>
      <c r="F257" s="446"/>
      <c r="G257" s="446"/>
      <c r="H257" s="447"/>
      <c r="I257" s="93"/>
      <c r="J257" s="90">
        <f>SUM(J261)</f>
        <v>84821.8</v>
      </c>
      <c r="K257" s="90">
        <f t="shared" ref="K257:L257" si="89">SUM(K261)</f>
        <v>48958</v>
      </c>
      <c r="L257" s="90">
        <f t="shared" si="89"/>
        <v>52779</v>
      </c>
      <c r="M257" s="362"/>
      <c r="N257" s="362"/>
      <c r="O257" s="362"/>
    </row>
    <row r="258" spans="1:15" s="135" customFormat="1" ht="66">
      <c r="A258" s="69" t="s">
        <v>205</v>
      </c>
      <c r="B258" s="156">
        <v>927</v>
      </c>
      <c r="C258" s="166" t="s">
        <v>38</v>
      </c>
      <c r="D258" s="167" t="s">
        <v>5</v>
      </c>
      <c r="E258" s="79" t="s">
        <v>39</v>
      </c>
      <c r="F258" s="80" t="s">
        <v>136</v>
      </c>
      <c r="G258" s="206" t="s">
        <v>137</v>
      </c>
      <c r="H258" s="67" t="s">
        <v>143</v>
      </c>
      <c r="I258" s="67"/>
      <c r="J258" s="61">
        <f>SUM(J259)</f>
        <v>84821.8</v>
      </c>
      <c r="K258" s="61">
        <f t="shared" ref="K258:L260" si="90">SUM(K259)</f>
        <v>48958</v>
      </c>
      <c r="L258" s="61">
        <f t="shared" si="90"/>
        <v>52779</v>
      </c>
      <c r="M258" s="380"/>
      <c r="N258" s="380"/>
      <c r="O258" s="380"/>
    </row>
    <row r="259" spans="1:15" s="27" customFormat="1" ht="49.5">
      <c r="A259" s="75" t="s">
        <v>214</v>
      </c>
      <c r="B259" s="23">
        <v>927</v>
      </c>
      <c r="C259" s="24" t="s">
        <v>38</v>
      </c>
      <c r="D259" s="168" t="s">
        <v>5</v>
      </c>
      <c r="E259" s="34" t="s">
        <v>39</v>
      </c>
      <c r="F259" s="81" t="s">
        <v>29</v>
      </c>
      <c r="G259" s="207" t="s">
        <v>137</v>
      </c>
      <c r="H259" s="64" t="s">
        <v>143</v>
      </c>
      <c r="I259" s="64"/>
      <c r="J259" s="20">
        <f>SUM(J260)</f>
        <v>84821.8</v>
      </c>
      <c r="K259" s="20">
        <f t="shared" si="90"/>
        <v>48958</v>
      </c>
      <c r="L259" s="20">
        <f t="shared" si="90"/>
        <v>52779</v>
      </c>
      <c r="M259" s="364"/>
      <c r="N259" s="364"/>
      <c r="O259" s="364"/>
    </row>
    <row r="260" spans="1:15" s="185" customFormat="1" ht="34.5">
      <c r="A260" s="99" t="s">
        <v>216</v>
      </c>
      <c r="B260" s="277">
        <v>927</v>
      </c>
      <c r="C260" s="285" t="s">
        <v>38</v>
      </c>
      <c r="D260" s="286" t="s">
        <v>5</v>
      </c>
      <c r="E260" s="248" t="s">
        <v>39</v>
      </c>
      <c r="F260" s="256" t="s">
        <v>29</v>
      </c>
      <c r="G260" s="257" t="s">
        <v>2</v>
      </c>
      <c r="H260" s="253" t="s">
        <v>143</v>
      </c>
      <c r="I260" s="253"/>
      <c r="J260" s="241">
        <f>SUM(J261)</f>
        <v>84821.8</v>
      </c>
      <c r="K260" s="241">
        <f t="shared" si="90"/>
        <v>48958</v>
      </c>
      <c r="L260" s="241">
        <f t="shared" si="90"/>
        <v>52779</v>
      </c>
      <c r="M260" s="379"/>
      <c r="N260" s="379"/>
      <c r="O260" s="379"/>
    </row>
    <row r="261" spans="1:15" s="31" customFormat="1" ht="31.5">
      <c r="A261" s="28" t="s">
        <v>131</v>
      </c>
      <c r="B261" s="148">
        <v>927</v>
      </c>
      <c r="C261" s="29" t="s">
        <v>38</v>
      </c>
      <c r="D261" s="221" t="s">
        <v>5</v>
      </c>
      <c r="E261" s="221" t="s">
        <v>39</v>
      </c>
      <c r="F261" s="222" t="s">
        <v>29</v>
      </c>
      <c r="G261" s="205" t="s">
        <v>2</v>
      </c>
      <c r="H261" s="223" t="s">
        <v>43</v>
      </c>
      <c r="I261" s="223" t="s">
        <v>65</v>
      </c>
      <c r="J261" s="30">
        <v>84821.8</v>
      </c>
      <c r="K261" s="30">
        <v>48958</v>
      </c>
      <c r="L261" s="30">
        <v>52779</v>
      </c>
      <c r="M261" s="356"/>
      <c r="N261" s="356"/>
      <c r="O261" s="356"/>
    </row>
    <row r="262" spans="1:15" s="91" customFormat="1" ht="18.75">
      <c r="A262" s="97" t="s">
        <v>220</v>
      </c>
      <c r="B262" s="142">
        <v>927</v>
      </c>
      <c r="C262" s="164" t="s">
        <v>38</v>
      </c>
      <c r="D262" s="165" t="s">
        <v>2</v>
      </c>
      <c r="E262" s="445"/>
      <c r="F262" s="446"/>
      <c r="G262" s="446"/>
      <c r="H262" s="447"/>
      <c r="I262" s="93"/>
      <c r="J262" s="90">
        <f>SUM(J263+J267)</f>
        <v>843.9</v>
      </c>
      <c r="K262" s="90">
        <f t="shared" ref="K262:L262" si="91">SUM(K263+K267)</f>
        <v>270</v>
      </c>
      <c r="L262" s="90">
        <f t="shared" si="91"/>
        <v>270</v>
      </c>
      <c r="M262" s="362"/>
      <c r="N262" s="362"/>
      <c r="O262" s="362"/>
    </row>
    <row r="263" spans="1:15" s="135" customFormat="1" ht="66">
      <c r="A263" s="69" t="s">
        <v>205</v>
      </c>
      <c r="B263" s="156">
        <v>927</v>
      </c>
      <c r="C263" s="166" t="s">
        <v>38</v>
      </c>
      <c r="D263" s="167" t="s">
        <v>2</v>
      </c>
      <c r="E263" s="79" t="s">
        <v>39</v>
      </c>
      <c r="F263" s="80" t="s">
        <v>136</v>
      </c>
      <c r="G263" s="206" t="s">
        <v>137</v>
      </c>
      <c r="H263" s="67" t="s">
        <v>143</v>
      </c>
      <c r="I263" s="67"/>
      <c r="J263" s="61">
        <f>SUM(J264)</f>
        <v>270</v>
      </c>
      <c r="K263" s="61">
        <f t="shared" ref="K263:L269" si="92">SUM(K264)</f>
        <v>270</v>
      </c>
      <c r="L263" s="61">
        <f t="shared" si="92"/>
        <v>270</v>
      </c>
      <c r="M263" s="380"/>
      <c r="N263" s="380"/>
      <c r="O263" s="380"/>
    </row>
    <row r="264" spans="1:15" s="27" customFormat="1" ht="49.5">
      <c r="A264" s="75" t="s">
        <v>214</v>
      </c>
      <c r="B264" s="23">
        <v>927</v>
      </c>
      <c r="C264" s="24" t="s">
        <v>38</v>
      </c>
      <c r="D264" s="168" t="s">
        <v>2</v>
      </c>
      <c r="E264" s="34" t="s">
        <v>39</v>
      </c>
      <c r="F264" s="81" t="s">
        <v>29</v>
      </c>
      <c r="G264" s="207" t="s">
        <v>137</v>
      </c>
      <c r="H264" s="64" t="s">
        <v>143</v>
      </c>
      <c r="I264" s="64"/>
      <c r="J264" s="20">
        <f>SUM(J265)</f>
        <v>270</v>
      </c>
      <c r="K264" s="20">
        <f t="shared" si="92"/>
        <v>270</v>
      </c>
      <c r="L264" s="20">
        <f t="shared" si="92"/>
        <v>270</v>
      </c>
      <c r="M264" s="364"/>
      <c r="N264" s="364"/>
      <c r="O264" s="364"/>
    </row>
    <row r="265" spans="1:15" s="185" customFormat="1" ht="34.5">
      <c r="A265" s="99" t="s">
        <v>222</v>
      </c>
      <c r="B265" s="277">
        <v>927</v>
      </c>
      <c r="C265" s="285" t="s">
        <v>38</v>
      </c>
      <c r="D265" s="286" t="s">
        <v>2</v>
      </c>
      <c r="E265" s="248" t="s">
        <v>39</v>
      </c>
      <c r="F265" s="256" t="s">
        <v>29</v>
      </c>
      <c r="G265" s="257" t="s">
        <v>7</v>
      </c>
      <c r="H265" s="253" t="s">
        <v>143</v>
      </c>
      <c r="I265" s="253"/>
      <c r="J265" s="241">
        <f>SUM(J266)</f>
        <v>270</v>
      </c>
      <c r="K265" s="241">
        <f t="shared" si="92"/>
        <v>270</v>
      </c>
      <c r="L265" s="241">
        <f t="shared" si="92"/>
        <v>270</v>
      </c>
      <c r="M265" s="379"/>
      <c r="N265" s="379"/>
      <c r="O265" s="379"/>
    </row>
    <row r="266" spans="1:15" s="31" customFormat="1" ht="63">
      <c r="A266" s="28" t="s">
        <v>223</v>
      </c>
      <c r="B266" s="148">
        <v>927</v>
      </c>
      <c r="C266" s="29" t="s">
        <v>38</v>
      </c>
      <c r="D266" s="221" t="s">
        <v>2</v>
      </c>
      <c r="E266" s="221" t="s">
        <v>39</v>
      </c>
      <c r="F266" s="222" t="s">
        <v>29</v>
      </c>
      <c r="G266" s="205" t="s">
        <v>7</v>
      </c>
      <c r="H266" s="223" t="s">
        <v>221</v>
      </c>
      <c r="I266" s="223" t="s">
        <v>65</v>
      </c>
      <c r="J266" s="30">
        <v>270</v>
      </c>
      <c r="K266" s="30">
        <v>270</v>
      </c>
      <c r="L266" s="30">
        <v>270</v>
      </c>
      <c r="M266" s="356"/>
      <c r="N266" s="356"/>
      <c r="O266" s="356"/>
    </row>
    <row r="267" spans="1:15" s="135" customFormat="1" ht="33">
      <c r="A267" s="69" t="s">
        <v>332</v>
      </c>
      <c r="B267" s="156">
        <v>927</v>
      </c>
      <c r="C267" s="166" t="s">
        <v>38</v>
      </c>
      <c r="D267" s="167" t="s">
        <v>2</v>
      </c>
      <c r="E267" s="79" t="s">
        <v>330</v>
      </c>
      <c r="F267" s="80" t="s">
        <v>136</v>
      </c>
      <c r="G267" s="206" t="s">
        <v>137</v>
      </c>
      <c r="H267" s="67" t="s">
        <v>143</v>
      </c>
      <c r="I267" s="67"/>
      <c r="J267" s="61">
        <f>SUM(J268)</f>
        <v>573.9</v>
      </c>
      <c r="K267" s="61">
        <f t="shared" si="92"/>
        <v>0</v>
      </c>
      <c r="L267" s="61">
        <f t="shared" si="92"/>
        <v>0</v>
      </c>
      <c r="M267" s="380"/>
      <c r="N267" s="380"/>
      <c r="O267" s="380"/>
    </row>
    <row r="268" spans="1:15" s="27" customFormat="1" ht="33">
      <c r="A268" s="75" t="s">
        <v>333</v>
      </c>
      <c r="B268" s="23">
        <v>927</v>
      </c>
      <c r="C268" s="24" t="s">
        <v>38</v>
      </c>
      <c r="D268" s="168" t="s">
        <v>2</v>
      </c>
      <c r="E268" s="34" t="s">
        <v>330</v>
      </c>
      <c r="F268" s="81" t="s">
        <v>18</v>
      </c>
      <c r="G268" s="207" t="s">
        <v>137</v>
      </c>
      <c r="H268" s="64" t="s">
        <v>143</v>
      </c>
      <c r="I268" s="64"/>
      <c r="J268" s="20">
        <f>SUM(J269)</f>
        <v>573.9</v>
      </c>
      <c r="K268" s="20">
        <f t="shared" si="92"/>
        <v>0</v>
      </c>
      <c r="L268" s="20">
        <f t="shared" si="92"/>
        <v>0</v>
      </c>
      <c r="M268" s="364"/>
      <c r="N268" s="364"/>
      <c r="O268" s="364"/>
    </row>
    <row r="269" spans="1:15" s="185" customFormat="1" ht="34.5">
      <c r="A269" s="99" t="s">
        <v>334</v>
      </c>
      <c r="B269" s="277">
        <v>927</v>
      </c>
      <c r="C269" s="285" t="s">
        <v>38</v>
      </c>
      <c r="D269" s="286" t="s">
        <v>2</v>
      </c>
      <c r="E269" s="248" t="s">
        <v>330</v>
      </c>
      <c r="F269" s="256" t="s">
        <v>18</v>
      </c>
      <c r="G269" s="257" t="s">
        <v>1</v>
      </c>
      <c r="H269" s="253" t="s">
        <v>143</v>
      </c>
      <c r="I269" s="253"/>
      <c r="J269" s="241">
        <f>SUM(J270)</f>
        <v>573.9</v>
      </c>
      <c r="K269" s="241">
        <f t="shared" si="92"/>
        <v>0</v>
      </c>
      <c r="L269" s="241">
        <f t="shared" si="92"/>
        <v>0</v>
      </c>
      <c r="M269" s="379"/>
      <c r="N269" s="379"/>
      <c r="O269" s="379"/>
    </row>
    <row r="270" spans="1:15" s="31" customFormat="1" ht="31.5">
      <c r="A270" s="28" t="s">
        <v>335</v>
      </c>
      <c r="B270" s="148">
        <v>927</v>
      </c>
      <c r="C270" s="29" t="s">
        <v>38</v>
      </c>
      <c r="D270" s="339" t="s">
        <v>2</v>
      </c>
      <c r="E270" s="339" t="s">
        <v>330</v>
      </c>
      <c r="F270" s="340" t="s">
        <v>18</v>
      </c>
      <c r="G270" s="205" t="s">
        <v>1</v>
      </c>
      <c r="H270" s="341" t="s">
        <v>331</v>
      </c>
      <c r="I270" s="341" t="s">
        <v>65</v>
      </c>
      <c r="J270" s="30">
        <v>573.9</v>
      </c>
      <c r="K270" s="30"/>
      <c r="L270" s="30"/>
      <c r="M270" s="356"/>
      <c r="N270" s="356"/>
      <c r="O270" s="356"/>
    </row>
    <row r="271" spans="1:15" ht="40.5">
      <c r="A271" s="33" t="s">
        <v>226</v>
      </c>
      <c r="B271" s="68">
        <v>941</v>
      </c>
      <c r="C271" s="417"/>
      <c r="D271" s="418"/>
      <c r="E271" s="419"/>
      <c r="F271" s="419"/>
      <c r="G271" s="419"/>
      <c r="H271" s="420"/>
      <c r="I271" s="9"/>
      <c r="J271" s="144">
        <f>SUM(J272+J278+J345)</f>
        <v>1125950.4000000001</v>
      </c>
      <c r="K271" s="144">
        <f>SUM(K272+K278+K345)</f>
        <v>1144946.8999999999</v>
      </c>
      <c r="L271" s="144">
        <f>SUM(L272+L278+L345)</f>
        <v>1172907.1999999997</v>
      </c>
    </row>
    <row r="272" spans="1:15" s="1" customFormat="1" ht="20.25">
      <c r="A272" s="86" t="s">
        <v>67</v>
      </c>
      <c r="B272" s="182">
        <v>941</v>
      </c>
      <c r="C272" s="229" t="s">
        <v>1</v>
      </c>
      <c r="D272" s="230"/>
      <c r="E272" s="175"/>
      <c r="F272" s="175"/>
      <c r="G272" s="216"/>
      <c r="H272" s="176"/>
      <c r="I272" s="177"/>
      <c r="J272" s="102">
        <f>SUM(J273)</f>
        <v>1458</v>
      </c>
      <c r="K272" s="102">
        <f t="shared" ref="K272:L276" si="93">SUM(K273)</f>
        <v>1458</v>
      </c>
      <c r="L272" s="102">
        <f t="shared" si="93"/>
        <v>1458</v>
      </c>
      <c r="M272" s="356"/>
      <c r="N272" s="356"/>
      <c r="O272" s="356"/>
    </row>
    <row r="273" spans="1:15" s="170" customFormat="1" ht="56.25">
      <c r="A273" s="98" t="s">
        <v>70</v>
      </c>
      <c r="B273" s="149">
        <v>941</v>
      </c>
      <c r="C273" s="178" t="s">
        <v>1</v>
      </c>
      <c r="D273" s="179" t="s">
        <v>7</v>
      </c>
      <c r="E273" s="180"/>
      <c r="F273" s="180"/>
      <c r="G273" s="217"/>
      <c r="H273" s="181"/>
      <c r="I273" s="94"/>
      <c r="J273" s="95">
        <f>SUM(J274)</f>
        <v>1458</v>
      </c>
      <c r="K273" s="95">
        <f t="shared" si="93"/>
        <v>1458</v>
      </c>
      <c r="L273" s="95">
        <f t="shared" si="93"/>
        <v>1458</v>
      </c>
      <c r="M273" s="356"/>
      <c r="N273" s="356"/>
      <c r="O273" s="356"/>
    </row>
    <row r="274" spans="1:15" s="7" customFormat="1" ht="49.5">
      <c r="A274" s="69" t="s">
        <v>139</v>
      </c>
      <c r="B274" s="146">
        <v>941</v>
      </c>
      <c r="C274" s="70" t="s">
        <v>1</v>
      </c>
      <c r="D274" s="79" t="s">
        <v>7</v>
      </c>
      <c r="E274" s="79" t="s">
        <v>45</v>
      </c>
      <c r="F274" s="80" t="s">
        <v>136</v>
      </c>
      <c r="G274" s="206" t="s">
        <v>137</v>
      </c>
      <c r="H274" s="67" t="s">
        <v>143</v>
      </c>
      <c r="I274" s="67"/>
      <c r="J274" s="61">
        <f>SUM(J275)</f>
        <v>1458</v>
      </c>
      <c r="K274" s="61">
        <f t="shared" si="93"/>
        <v>1458</v>
      </c>
      <c r="L274" s="61">
        <f t="shared" si="93"/>
        <v>1458</v>
      </c>
      <c r="M274" s="356"/>
      <c r="N274" s="356"/>
      <c r="O274" s="356"/>
    </row>
    <row r="275" spans="1:15" s="7" customFormat="1" ht="33">
      <c r="A275" s="75" t="s">
        <v>140</v>
      </c>
      <c r="B275" s="147">
        <v>941</v>
      </c>
      <c r="C275" s="16" t="s">
        <v>1</v>
      </c>
      <c r="D275" s="34" t="s">
        <v>7</v>
      </c>
      <c r="E275" s="34" t="s">
        <v>45</v>
      </c>
      <c r="F275" s="81" t="s">
        <v>33</v>
      </c>
      <c r="G275" s="207" t="s">
        <v>137</v>
      </c>
      <c r="H275" s="64" t="s">
        <v>143</v>
      </c>
      <c r="I275" s="64"/>
      <c r="J275" s="20">
        <f>SUM(J276)</f>
        <v>1458</v>
      </c>
      <c r="K275" s="20">
        <f t="shared" si="93"/>
        <v>1458</v>
      </c>
      <c r="L275" s="20">
        <f t="shared" si="93"/>
        <v>1458</v>
      </c>
      <c r="M275" s="356"/>
      <c r="N275" s="356"/>
      <c r="O275" s="356"/>
    </row>
    <row r="276" spans="1:15" s="185" customFormat="1" ht="34.5">
      <c r="A276" s="99" t="s">
        <v>141</v>
      </c>
      <c r="B276" s="234">
        <v>941</v>
      </c>
      <c r="C276" s="235" t="s">
        <v>1</v>
      </c>
      <c r="D276" s="248" t="s">
        <v>7</v>
      </c>
      <c r="E276" s="248" t="s">
        <v>45</v>
      </c>
      <c r="F276" s="256" t="s">
        <v>33</v>
      </c>
      <c r="G276" s="257" t="s">
        <v>1</v>
      </c>
      <c r="H276" s="253" t="s">
        <v>143</v>
      </c>
      <c r="I276" s="253"/>
      <c r="J276" s="241">
        <f>SUM(J277)</f>
        <v>1458</v>
      </c>
      <c r="K276" s="241">
        <f t="shared" si="93"/>
        <v>1458</v>
      </c>
      <c r="L276" s="241">
        <f t="shared" si="93"/>
        <v>1458</v>
      </c>
      <c r="M276" s="379"/>
      <c r="N276" s="379"/>
      <c r="O276" s="379"/>
    </row>
    <row r="277" spans="1:15" s="31" customFormat="1" ht="47.25">
      <c r="A277" s="28" t="s">
        <v>262</v>
      </c>
      <c r="B277" s="148">
        <v>941</v>
      </c>
      <c r="C277" s="29" t="s">
        <v>1</v>
      </c>
      <c r="D277" s="221" t="s">
        <v>7</v>
      </c>
      <c r="E277" s="221" t="s">
        <v>45</v>
      </c>
      <c r="F277" s="222" t="s">
        <v>33</v>
      </c>
      <c r="G277" s="205" t="s">
        <v>1</v>
      </c>
      <c r="H277" s="223" t="s">
        <v>44</v>
      </c>
      <c r="I277" s="223" t="s">
        <v>59</v>
      </c>
      <c r="J277" s="30">
        <v>1458</v>
      </c>
      <c r="K277" s="30">
        <v>1458</v>
      </c>
      <c r="L277" s="30">
        <v>1458</v>
      </c>
      <c r="M277" s="356"/>
      <c r="N277" s="356"/>
      <c r="O277" s="356"/>
    </row>
    <row r="278" spans="1:15" s="125" customFormat="1" ht="18.75">
      <c r="A278" s="86" t="s">
        <v>83</v>
      </c>
      <c r="B278" s="86">
        <v>941</v>
      </c>
      <c r="C278" s="100" t="s">
        <v>15</v>
      </c>
      <c r="D278" s="421"/>
      <c r="E278" s="422"/>
      <c r="F278" s="422"/>
      <c r="G278" s="422"/>
      <c r="H278" s="423"/>
      <c r="I278" s="124"/>
      <c r="J278" s="102">
        <f>SUM(J279+J290+J309+J319+J330)</f>
        <v>1098374.8</v>
      </c>
      <c r="K278" s="102">
        <f>SUM(K279+K290+K309+K319+K330)</f>
        <v>1108367.2</v>
      </c>
      <c r="L278" s="102">
        <f>SUM(L279+L290+L309+L319+L330)</f>
        <v>1135319.7999999998</v>
      </c>
      <c r="M278" s="366"/>
      <c r="N278" s="366"/>
      <c r="O278" s="366"/>
    </row>
    <row r="279" spans="1:15" s="127" customFormat="1" ht="18.75">
      <c r="A279" s="98" t="s">
        <v>84</v>
      </c>
      <c r="B279" s="35">
        <v>941</v>
      </c>
      <c r="C279" s="92" t="s">
        <v>15</v>
      </c>
      <c r="D279" s="92" t="s">
        <v>1</v>
      </c>
      <c r="E279" s="424"/>
      <c r="F279" s="425"/>
      <c r="G279" s="425"/>
      <c r="H279" s="426"/>
      <c r="I279" s="93"/>
      <c r="J279" s="90">
        <f>SUM(J280)</f>
        <v>281219.40000000002</v>
      </c>
      <c r="K279" s="90">
        <f t="shared" ref="K279:L281" si="94">SUM(K280)</f>
        <v>280333.90000000002</v>
      </c>
      <c r="L279" s="90">
        <f t="shared" si="94"/>
        <v>287663.59999999998</v>
      </c>
      <c r="M279" s="388"/>
      <c r="N279" s="388"/>
      <c r="O279" s="388"/>
    </row>
    <row r="280" spans="1:15" s="131" customFormat="1" ht="17.25">
      <c r="A280" s="69" t="s">
        <v>162</v>
      </c>
      <c r="B280" s="153">
        <v>941</v>
      </c>
      <c r="C280" s="56" t="s">
        <v>15</v>
      </c>
      <c r="D280" s="66" t="s">
        <v>1</v>
      </c>
      <c r="E280" s="79" t="s">
        <v>5</v>
      </c>
      <c r="F280" s="80" t="s">
        <v>136</v>
      </c>
      <c r="G280" s="206" t="s">
        <v>137</v>
      </c>
      <c r="H280" s="67" t="s">
        <v>143</v>
      </c>
      <c r="I280" s="67"/>
      <c r="J280" s="61">
        <f>SUM(J281)</f>
        <v>281219.40000000002</v>
      </c>
      <c r="K280" s="61">
        <f t="shared" si="94"/>
        <v>280333.90000000002</v>
      </c>
      <c r="L280" s="61">
        <f t="shared" si="94"/>
        <v>287663.59999999998</v>
      </c>
      <c r="M280" s="371"/>
      <c r="N280" s="371"/>
      <c r="O280" s="371"/>
    </row>
    <row r="281" spans="1:15" s="132" customFormat="1" ht="17.25">
      <c r="A281" s="75" t="s">
        <v>163</v>
      </c>
      <c r="B281" s="154">
        <v>941</v>
      </c>
      <c r="C281" s="15" t="s">
        <v>15</v>
      </c>
      <c r="D281" s="63" t="s">
        <v>1</v>
      </c>
      <c r="E281" s="34" t="s">
        <v>5</v>
      </c>
      <c r="F281" s="81" t="s">
        <v>18</v>
      </c>
      <c r="G281" s="207" t="s">
        <v>137</v>
      </c>
      <c r="H281" s="64" t="s">
        <v>143</v>
      </c>
      <c r="I281" s="64"/>
      <c r="J281" s="20">
        <f>SUM(J282)</f>
        <v>281219.40000000002</v>
      </c>
      <c r="K281" s="20">
        <f t="shared" si="94"/>
        <v>280333.90000000002</v>
      </c>
      <c r="L281" s="20">
        <f t="shared" si="94"/>
        <v>287663.59999999998</v>
      </c>
      <c r="M281" s="372"/>
      <c r="N281" s="372"/>
      <c r="O281" s="372"/>
    </row>
    <row r="282" spans="1:15" s="189" customFormat="1" ht="17.25">
      <c r="A282" s="99" t="s">
        <v>164</v>
      </c>
      <c r="B282" s="242">
        <v>941</v>
      </c>
      <c r="C282" s="243" t="s">
        <v>15</v>
      </c>
      <c r="D282" s="255" t="s">
        <v>1</v>
      </c>
      <c r="E282" s="248" t="s">
        <v>5</v>
      </c>
      <c r="F282" s="256" t="s">
        <v>18</v>
      </c>
      <c r="G282" s="257" t="s">
        <v>1</v>
      </c>
      <c r="H282" s="253" t="s">
        <v>143</v>
      </c>
      <c r="I282" s="253"/>
      <c r="J282" s="241">
        <f>SUM(J283:J289)</f>
        <v>281219.40000000002</v>
      </c>
      <c r="K282" s="241">
        <f t="shared" ref="K282:L282" si="95">SUM(K283:K289)</f>
        <v>280333.90000000002</v>
      </c>
      <c r="L282" s="241">
        <f t="shared" si="95"/>
        <v>287663.59999999998</v>
      </c>
      <c r="M282" s="373"/>
      <c r="N282" s="373"/>
      <c r="O282" s="373"/>
    </row>
    <row r="283" spans="1:15" s="31" customFormat="1" ht="47.25">
      <c r="A283" s="28" t="s">
        <v>238</v>
      </c>
      <c r="B283" s="148">
        <v>941</v>
      </c>
      <c r="C283" s="29" t="s">
        <v>15</v>
      </c>
      <c r="D283" s="221" t="s">
        <v>1</v>
      </c>
      <c r="E283" s="120" t="s">
        <v>5</v>
      </c>
      <c r="F283" s="121">
        <v>1</v>
      </c>
      <c r="G283" s="211" t="s">
        <v>1</v>
      </c>
      <c r="H283" s="122" t="s">
        <v>6</v>
      </c>
      <c r="I283" s="223" t="s">
        <v>59</v>
      </c>
      <c r="J283" s="30">
        <v>35217</v>
      </c>
      <c r="K283" s="30">
        <v>35217</v>
      </c>
      <c r="L283" s="30">
        <v>35217</v>
      </c>
      <c r="M283" s="356"/>
      <c r="N283" s="356"/>
      <c r="O283" s="356"/>
    </row>
    <row r="284" spans="1:15" s="31" customFormat="1" ht="31.5">
      <c r="A284" s="28" t="s">
        <v>117</v>
      </c>
      <c r="B284" s="148">
        <v>941</v>
      </c>
      <c r="C284" s="29" t="s">
        <v>15</v>
      </c>
      <c r="D284" s="221" t="s">
        <v>1</v>
      </c>
      <c r="E284" s="120" t="s">
        <v>5</v>
      </c>
      <c r="F284" s="121">
        <v>1</v>
      </c>
      <c r="G284" s="211" t="s">
        <v>1</v>
      </c>
      <c r="H284" s="122" t="s">
        <v>6</v>
      </c>
      <c r="I284" s="223" t="s">
        <v>58</v>
      </c>
      <c r="J284" s="403">
        <v>67725</v>
      </c>
      <c r="K284" s="30">
        <v>70101</v>
      </c>
      <c r="L284" s="30">
        <v>70871</v>
      </c>
      <c r="M284" s="356">
        <v>869</v>
      </c>
      <c r="N284" s="356"/>
      <c r="O284" s="356"/>
    </row>
    <row r="285" spans="1:15" s="31" customFormat="1" ht="31.5">
      <c r="A285" s="28" t="s">
        <v>122</v>
      </c>
      <c r="B285" s="148">
        <v>941</v>
      </c>
      <c r="C285" s="29" t="s">
        <v>15</v>
      </c>
      <c r="D285" s="221" t="s">
        <v>1</v>
      </c>
      <c r="E285" s="120" t="s">
        <v>5</v>
      </c>
      <c r="F285" s="121">
        <v>1</v>
      </c>
      <c r="G285" s="211" t="s">
        <v>1</v>
      </c>
      <c r="H285" s="122" t="s">
        <v>6</v>
      </c>
      <c r="I285" s="223" t="s">
        <v>60</v>
      </c>
      <c r="J285" s="403">
        <v>1485</v>
      </c>
      <c r="K285" s="30">
        <v>1450</v>
      </c>
      <c r="L285" s="30">
        <v>1450</v>
      </c>
      <c r="M285" s="356">
        <v>35</v>
      </c>
      <c r="N285" s="356"/>
      <c r="O285" s="356"/>
    </row>
    <row r="286" spans="1:15" s="31" customFormat="1" ht="47.25">
      <c r="A286" s="28" t="s">
        <v>342</v>
      </c>
      <c r="B286" s="148">
        <v>941</v>
      </c>
      <c r="C286" s="29" t="s">
        <v>15</v>
      </c>
      <c r="D286" s="351" t="s">
        <v>1</v>
      </c>
      <c r="E286" s="120" t="s">
        <v>5</v>
      </c>
      <c r="F286" s="121">
        <v>1</v>
      </c>
      <c r="G286" s="211" t="s">
        <v>1</v>
      </c>
      <c r="H286" s="122" t="s">
        <v>6</v>
      </c>
      <c r="I286" s="352" t="s">
        <v>64</v>
      </c>
      <c r="J286" s="403">
        <v>19637</v>
      </c>
      <c r="K286" s="30">
        <v>13151</v>
      </c>
      <c r="L286" s="30">
        <v>13292</v>
      </c>
      <c r="M286" s="356">
        <v>4081</v>
      </c>
      <c r="N286" s="356"/>
      <c r="O286" s="356"/>
    </row>
    <row r="287" spans="1:15" s="31" customFormat="1" ht="47.25">
      <c r="A287" s="28" t="s">
        <v>123</v>
      </c>
      <c r="B287" s="148">
        <v>941</v>
      </c>
      <c r="C287" s="29" t="s">
        <v>15</v>
      </c>
      <c r="D287" s="221" t="s">
        <v>1</v>
      </c>
      <c r="E287" s="120" t="s">
        <v>5</v>
      </c>
      <c r="F287" s="121">
        <v>1</v>
      </c>
      <c r="G287" s="211" t="s">
        <v>1</v>
      </c>
      <c r="H287" s="122">
        <v>78290</v>
      </c>
      <c r="I287" s="223" t="s">
        <v>59</v>
      </c>
      <c r="J287" s="30">
        <v>132697.4</v>
      </c>
      <c r="K287" s="30">
        <v>135891.9</v>
      </c>
      <c r="L287" s="30">
        <v>142181.6</v>
      </c>
      <c r="M287" s="356"/>
      <c r="N287" s="356"/>
      <c r="O287" s="356"/>
    </row>
    <row r="288" spans="1:15" s="31" customFormat="1" ht="47.25">
      <c r="A288" s="28" t="s">
        <v>124</v>
      </c>
      <c r="B288" s="148">
        <v>941</v>
      </c>
      <c r="C288" s="29" t="s">
        <v>15</v>
      </c>
      <c r="D288" s="221" t="s">
        <v>1</v>
      </c>
      <c r="E288" s="120" t="s">
        <v>5</v>
      </c>
      <c r="F288" s="121">
        <v>1</v>
      </c>
      <c r="G288" s="211" t="s">
        <v>1</v>
      </c>
      <c r="H288" s="122">
        <v>78290</v>
      </c>
      <c r="I288" s="223" t="s">
        <v>58</v>
      </c>
      <c r="J288" s="30">
        <v>2703</v>
      </c>
      <c r="K288" s="30">
        <v>2768</v>
      </c>
      <c r="L288" s="30">
        <v>2897</v>
      </c>
      <c r="M288" s="356"/>
      <c r="N288" s="356"/>
      <c r="O288" s="356"/>
    </row>
    <row r="289" spans="1:17" s="31" customFormat="1" ht="47.25">
      <c r="A289" s="28" t="s">
        <v>280</v>
      </c>
      <c r="B289" s="148">
        <v>941</v>
      </c>
      <c r="C289" s="29" t="s">
        <v>15</v>
      </c>
      <c r="D289" s="351" t="s">
        <v>1</v>
      </c>
      <c r="E289" s="120" t="s">
        <v>5</v>
      </c>
      <c r="F289" s="121">
        <v>1</v>
      </c>
      <c r="G289" s="211" t="s">
        <v>1</v>
      </c>
      <c r="H289" s="122">
        <v>78290</v>
      </c>
      <c r="I289" s="352" t="s">
        <v>64</v>
      </c>
      <c r="J289" s="30">
        <v>21755</v>
      </c>
      <c r="K289" s="30">
        <v>21755</v>
      </c>
      <c r="L289" s="30">
        <v>21755</v>
      </c>
      <c r="M289" s="356"/>
      <c r="N289" s="356"/>
      <c r="O289" s="356"/>
    </row>
    <row r="290" spans="1:17" s="123" customFormat="1" ht="18.75">
      <c r="A290" s="97" t="s">
        <v>85</v>
      </c>
      <c r="B290" s="35">
        <v>941</v>
      </c>
      <c r="C290" s="92" t="s">
        <v>15</v>
      </c>
      <c r="D290" s="92" t="s">
        <v>5</v>
      </c>
      <c r="E290" s="414"/>
      <c r="F290" s="415"/>
      <c r="G290" s="415"/>
      <c r="H290" s="416"/>
      <c r="I290" s="93"/>
      <c r="J290" s="90">
        <f>SUM(J291+J305)</f>
        <v>673427.5</v>
      </c>
      <c r="K290" s="90">
        <f>SUM(K291+K305)</f>
        <v>695688.4</v>
      </c>
      <c r="L290" s="90">
        <f>SUM(L291+L305)</f>
        <v>747621.3</v>
      </c>
      <c r="M290" s="367"/>
      <c r="N290" s="367"/>
      <c r="O290" s="367"/>
    </row>
    <row r="291" spans="1:17" s="133" customFormat="1" ht="17.25">
      <c r="A291" s="69" t="s">
        <v>162</v>
      </c>
      <c r="B291" s="153">
        <v>941</v>
      </c>
      <c r="C291" s="56" t="s">
        <v>15</v>
      </c>
      <c r="D291" s="66" t="s">
        <v>5</v>
      </c>
      <c r="E291" s="71" t="s">
        <v>5</v>
      </c>
      <c r="F291" s="72" t="s">
        <v>136</v>
      </c>
      <c r="G291" s="203" t="s">
        <v>137</v>
      </c>
      <c r="H291" s="73" t="s">
        <v>143</v>
      </c>
      <c r="I291" s="67"/>
      <c r="J291" s="61">
        <f>SUM(J292)</f>
        <v>672920.5</v>
      </c>
      <c r="K291" s="61">
        <f t="shared" ref="K291:L292" si="96">SUM(K292)</f>
        <v>695681.4</v>
      </c>
      <c r="L291" s="61">
        <f t="shared" si="96"/>
        <v>747621.3</v>
      </c>
      <c r="M291" s="389"/>
      <c r="N291" s="389"/>
      <c r="O291" s="389"/>
    </row>
    <row r="292" spans="1:17" s="134" customFormat="1" ht="17.25">
      <c r="A292" s="75" t="s">
        <v>165</v>
      </c>
      <c r="B292" s="154">
        <v>941</v>
      </c>
      <c r="C292" s="15" t="s">
        <v>15</v>
      </c>
      <c r="D292" s="63" t="s">
        <v>5</v>
      </c>
      <c r="E292" s="76" t="s">
        <v>5</v>
      </c>
      <c r="F292" s="77" t="s">
        <v>29</v>
      </c>
      <c r="G292" s="204" t="s">
        <v>137</v>
      </c>
      <c r="H292" s="78" t="s">
        <v>143</v>
      </c>
      <c r="I292" s="64"/>
      <c r="J292" s="20">
        <f>SUM(J293)</f>
        <v>672920.5</v>
      </c>
      <c r="K292" s="20">
        <f t="shared" si="96"/>
        <v>695681.4</v>
      </c>
      <c r="L292" s="20">
        <f t="shared" si="96"/>
        <v>747621.3</v>
      </c>
      <c r="M292" s="390"/>
      <c r="N292" s="390"/>
      <c r="O292" s="390"/>
    </row>
    <row r="293" spans="1:17" s="190" customFormat="1" ht="34.5">
      <c r="A293" s="99" t="s">
        <v>166</v>
      </c>
      <c r="B293" s="242">
        <v>941</v>
      </c>
      <c r="C293" s="243" t="s">
        <v>15</v>
      </c>
      <c r="D293" s="255" t="s">
        <v>5</v>
      </c>
      <c r="E293" s="273" t="s">
        <v>5</v>
      </c>
      <c r="F293" s="274" t="s">
        <v>29</v>
      </c>
      <c r="G293" s="275" t="s">
        <v>2</v>
      </c>
      <c r="H293" s="276" t="s">
        <v>143</v>
      </c>
      <c r="I293" s="253"/>
      <c r="J293" s="241">
        <f>SUM(J294:J304)</f>
        <v>672920.5</v>
      </c>
      <c r="K293" s="241">
        <f t="shared" ref="K293:L293" si="97">SUM(K294:K304)</f>
        <v>695681.4</v>
      </c>
      <c r="L293" s="241">
        <f t="shared" si="97"/>
        <v>747621.3</v>
      </c>
      <c r="M293" s="391"/>
      <c r="N293" s="391"/>
      <c r="O293" s="391"/>
    </row>
    <row r="294" spans="1:17" s="31" customFormat="1" ht="31.5">
      <c r="A294" s="28" t="s">
        <v>117</v>
      </c>
      <c r="B294" s="148">
        <v>941</v>
      </c>
      <c r="C294" s="29" t="s">
        <v>15</v>
      </c>
      <c r="D294" s="221" t="s">
        <v>5</v>
      </c>
      <c r="E294" s="120" t="s">
        <v>5</v>
      </c>
      <c r="F294" s="121">
        <v>2</v>
      </c>
      <c r="G294" s="211" t="s">
        <v>2</v>
      </c>
      <c r="H294" s="122" t="s">
        <v>6</v>
      </c>
      <c r="I294" s="169" t="s">
        <v>58</v>
      </c>
      <c r="J294" s="403">
        <v>136047.5</v>
      </c>
      <c r="K294" s="403">
        <v>113364</v>
      </c>
      <c r="L294" s="403">
        <v>115287</v>
      </c>
      <c r="M294" s="356">
        <v>8349.5</v>
      </c>
      <c r="N294" s="356">
        <v>-4709</v>
      </c>
      <c r="O294" s="356">
        <v>-4772</v>
      </c>
    </row>
    <row r="295" spans="1:17" s="31" customFormat="1" ht="31.5">
      <c r="A295" s="28" t="s">
        <v>122</v>
      </c>
      <c r="B295" s="148">
        <v>941</v>
      </c>
      <c r="C295" s="29" t="s">
        <v>15</v>
      </c>
      <c r="D295" s="221" t="s">
        <v>5</v>
      </c>
      <c r="E295" s="120" t="s">
        <v>5</v>
      </c>
      <c r="F295" s="121">
        <v>2</v>
      </c>
      <c r="G295" s="211" t="s">
        <v>2</v>
      </c>
      <c r="H295" s="122" t="s">
        <v>6</v>
      </c>
      <c r="I295" s="169" t="s">
        <v>60</v>
      </c>
      <c r="J295" s="403">
        <v>1027.5</v>
      </c>
      <c r="K295" s="403">
        <v>983</v>
      </c>
      <c r="L295" s="403">
        <v>983</v>
      </c>
      <c r="M295" s="356">
        <v>14.5</v>
      </c>
      <c r="N295" s="356">
        <v>-30</v>
      </c>
      <c r="O295" s="356">
        <v>-30</v>
      </c>
    </row>
    <row r="296" spans="1:17" ht="47.25">
      <c r="A296" s="28" t="s">
        <v>261</v>
      </c>
      <c r="B296" s="148">
        <v>940</v>
      </c>
      <c r="C296" s="29" t="s">
        <v>15</v>
      </c>
      <c r="D296" s="221" t="s">
        <v>5</v>
      </c>
      <c r="E296" s="120" t="s">
        <v>5</v>
      </c>
      <c r="F296" s="121">
        <v>2</v>
      </c>
      <c r="G296" s="211" t="s">
        <v>2</v>
      </c>
      <c r="H296" s="122" t="s">
        <v>6</v>
      </c>
      <c r="I296" s="169" t="s">
        <v>64</v>
      </c>
      <c r="J296" s="403">
        <v>25880</v>
      </c>
      <c r="K296" s="403">
        <v>26768</v>
      </c>
      <c r="L296" s="403">
        <v>27332</v>
      </c>
      <c r="M296" s="356">
        <v>4336</v>
      </c>
      <c r="N296" s="356">
        <v>4739</v>
      </c>
      <c r="O296" s="356">
        <v>4802</v>
      </c>
      <c r="Q296" s="402"/>
    </row>
    <row r="297" spans="1:17" s="31" customFormat="1" ht="31.5">
      <c r="A297" s="28" t="s">
        <v>320</v>
      </c>
      <c r="B297" s="148">
        <v>941</v>
      </c>
      <c r="C297" s="29" t="s">
        <v>15</v>
      </c>
      <c r="D297" s="326" t="s">
        <v>5</v>
      </c>
      <c r="E297" s="120" t="s">
        <v>5</v>
      </c>
      <c r="F297" s="121">
        <v>2</v>
      </c>
      <c r="G297" s="211" t="s">
        <v>2</v>
      </c>
      <c r="H297" s="122" t="s">
        <v>319</v>
      </c>
      <c r="I297" s="169" t="s">
        <v>58</v>
      </c>
      <c r="J297" s="403">
        <v>100</v>
      </c>
      <c r="K297" s="403">
        <v>100</v>
      </c>
      <c r="L297" s="403">
        <v>100</v>
      </c>
      <c r="M297" s="356"/>
      <c r="N297" s="356"/>
      <c r="O297" s="356"/>
      <c r="Q297" s="401"/>
    </row>
    <row r="298" spans="1:17" s="31" customFormat="1" ht="47.25">
      <c r="A298" s="28" t="s">
        <v>125</v>
      </c>
      <c r="B298" s="148">
        <v>941</v>
      </c>
      <c r="C298" s="29" t="s">
        <v>15</v>
      </c>
      <c r="D298" s="221" t="s">
        <v>5</v>
      </c>
      <c r="E298" s="120" t="s">
        <v>5</v>
      </c>
      <c r="F298" s="121">
        <v>2</v>
      </c>
      <c r="G298" s="211" t="s">
        <v>2</v>
      </c>
      <c r="H298" s="122">
        <v>78120</v>
      </c>
      <c r="I298" s="169" t="s">
        <v>59</v>
      </c>
      <c r="J298" s="403">
        <v>383674.8</v>
      </c>
      <c r="K298" s="403">
        <v>419696.4</v>
      </c>
      <c r="L298" s="403">
        <v>464765.3</v>
      </c>
      <c r="M298" s="356">
        <v>-16881</v>
      </c>
      <c r="N298" s="356">
        <v>-22355</v>
      </c>
      <c r="O298" s="356">
        <v>-24756</v>
      </c>
      <c r="Q298" s="401"/>
    </row>
    <row r="299" spans="1:17" s="31" customFormat="1" ht="47.25">
      <c r="A299" s="28" t="s">
        <v>126</v>
      </c>
      <c r="B299" s="148">
        <v>941</v>
      </c>
      <c r="C299" s="29" t="s">
        <v>15</v>
      </c>
      <c r="D299" s="221" t="s">
        <v>5</v>
      </c>
      <c r="E299" s="120" t="s">
        <v>5</v>
      </c>
      <c r="F299" s="121">
        <v>2</v>
      </c>
      <c r="G299" s="211" t="s">
        <v>2</v>
      </c>
      <c r="H299" s="122">
        <v>78120</v>
      </c>
      <c r="I299" s="169" t="s">
        <v>58</v>
      </c>
      <c r="J299" s="403">
        <v>14514.7</v>
      </c>
      <c r="K299" s="403">
        <v>17290</v>
      </c>
      <c r="L299" s="403">
        <v>18885</v>
      </c>
      <c r="M299" s="356">
        <v>-805</v>
      </c>
      <c r="N299" s="356">
        <v>-1133</v>
      </c>
      <c r="O299" s="356">
        <v>-1518</v>
      </c>
      <c r="Q299" s="401"/>
    </row>
    <row r="300" spans="1:17" ht="47.25">
      <c r="A300" s="28" t="s">
        <v>224</v>
      </c>
      <c r="B300" s="148">
        <v>941</v>
      </c>
      <c r="C300" s="29" t="s">
        <v>15</v>
      </c>
      <c r="D300" s="221" t="s">
        <v>5</v>
      </c>
      <c r="E300" s="120" t="s">
        <v>5</v>
      </c>
      <c r="F300" s="121">
        <v>2</v>
      </c>
      <c r="G300" s="211" t="s">
        <v>2</v>
      </c>
      <c r="H300" s="122">
        <v>78120</v>
      </c>
      <c r="I300" s="169" t="s">
        <v>64</v>
      </c>
      <c r="J300" s="403">
        <v>101741</v>
      </c>
      <c r="K300" s="403">
        <v>107543</v>
      </c>
      <c r="L300" s="403">
        <v>110329</v>
      </c>
      <c r="M300" s="356">
        <v>17686</v>
      </c>
      <c r="N300" s="356">
        <v>23488</v>
      </c>
      <c r="O300" s="356">
        <v>26274</v>
      </c>
      <c r="P300" s="402"/>
    </row>
    <row r="301" spans="1:17" s="31" customFormat="1" ht="31.5">
      <c r="A301" s="28" t="s">
        <v>350</v>
      </c>
      <c r="B301" s="148">
        <v>941</v>
      </c>
      <c r="C301" s="29" t="s">
        <v>15</v>
      </c>
      <c r="D301" s="288" t="s">
        <v>5</v>
      </c>
      <c r="E301" s="120" t="s">
        <v>5</v>
      </c>
      <c r="F301" s="121">
        <v>2</v>
      </c>
      <c r="G301" s="211" t="s">
        <v>2</v>
      </c>
      <c r="H301" s="122" t="s">
        <v>303</v>
      </c>
      <c r="I301" s="169" t="s">
        <v>58</v>
      </c>
      <c r="J301" s="403">
        <v>2903</v>
      </c>
      <c r="K301" s="403">
        <v>2880</v>
      </c>
      <c r="L301" s="403">
        <v>2883</v>
      </c>
      <c r="M301" s="356">
        <v>-102</v>
      </c>
      <c r="N301" s="356">
        <v>-127</v>
      </c>
      <c r="O301" s="356">
        <v>-127</v>
      </c>
      <c r="P301" s="401"/>
    </row>
    <row r="302" spans="1:17" s="31" customFormat="1" ht="31.5">
      <c r="A302" s="28" t="s">
        <v>292</v>
      </c>
      <c r="B302" s="148">
        <v>941</v>
      </c>
      <c r="C302" s="29" t="s">
        <v>15</v>
      </c>
      <c r="D302" s="317" t="s">
        <v>5</v>
      </c>
      <c r="E302" s="120" t="s">
        <v>5</v>
      </c>
      <c r="F302" s="121">
        <v>2</v>
      </c>
      <c r="G302" s="211" t="s">
        <v>2</v>
      </c>
      <c r="H302" s="122" t="s">
        <v>303</v>
      </c>
      <c r="I302" s="169" t="s">
        <v>58</v>
      </c>
      <c r="J302" s="403">
        <v>4335</v>
      </c>
      <c r="K302" s="403">
        <v>4295</v>
      </c>
      <c r="L302" s="403">
        <v>4295</v>
      </c>
      <c r="M302" s="356">
        <v>-149</v>
      </c>
      <c r="N302" s="356">
        <v>-189</v>
      </c>
      <c r="O302" s="356">
        <v>-189</v>
      </c>
      <c r="P302" s="401"/>
    </row>
    <row r="303" spans="1:17" s="1" customFormat="1" ht="47.25">
      <c r="A303" s="28" t="s">
        <v>349</v>
      </c>
      <c r="B303" s="148">
        <v>941</v>
      </c>
      <c r="C303" s="29" t="s">
        <v>15</v>
      </c>
      <c r="D303" s="312" t="s">
        <v>5</v>
      </c>
      <c r="E303" s="120" t="s">
        <v>5</v>
      </c>
      <c r="F303" s="121">
        <v>2</v>
      </c>
      <c r="G303" s="211" t="s">
        <v>2</v>
      </c>
      <c r="H303" s="122" t="s">
        <v>303</v>
      </c>
      <c r="I303" s="169" t="s">
        <v>64</v>
      </c>
      <c r="J303" s="403">
        <v>1325</v>
      </c>
      <c r="K303" s="403">
        <v>1350</v>
      </c>
      <c r="L303" s="403">
        <v>1350</v>
      </c>
      <c r="M303" s="356">
        <v>102</v>
      </c>
      <c r="N303" s="356">
        <v>127</v>
      </c>
      <c r="O303" s="356">
        <v>127</v>
      </c>
      <c r="P303" s="402"/>
    </row>
    <row r="304" spans="1:17" s="1" customFormat="1" ht="47.25">
      <c r="A304" s="28" t="s">
        <v>304</v>
      </c>
      <c r="B304" s="148">
        <v>941</v>
      </c>
      <c r="C304" s="29" t="s">
        <v>15</v>
      </c>
      <c r="D304" s="317" t="s">
        <v>5</v>
      </c>
      <c r="E304" s="120" t="s">
        <v>5</v>
      </c>
      <c r="F304" s="121">
        <v>2</v>
      </c>
      <c r="G304" s="211" t="s">
        <v>2</v>
      </c>
      <c r="H304" s="122" t="s">
        <v>303</v>
      </c>
      <c r="I304" s="169" t="s">
        <v>64</v>
      </c>
      <c r="J304" s="403">
        <v>1372</v>
      </c>
      <c r="K304" s="403">
        <v>1412</v>
      </c>
      <c r="L304" s="403">
        <v>1412</v>
      </c>
      <c r="M304" s="356">
        <v>149</v>
      </c>
      <c r="N304" s="356">
        <v>189</v>
      </c>
      <c r="O304" s="356">
        <v>189</v>
      </c>
      <c r="P304" s="402"/>
    </row>
    <row r="305" spans="1:15" s="135" customFormat="1" ht="33">
      <c r="A305" s="69" t="s">
        <v>173</v>
      </c>
      <c r="B305" s="146">
        <v>941</v>
      </c>
      <c r="C305" s="70" t="s">
        <v>15</v>
      </c>
      <c r="D305" s="79" t="s">
        <v>5</v>
      </c>
      <c r="E305" s="79" t="s">
        <v>35</v>
      </c>
      <c r="F305" s="80" t="s">
        <v>136</v>
      </c>
      <c r="G305" s="206" t="s">
        <v>137</v>
      </c>
      <c r="H305" s="67" t="s">
        <v>143</v>
      </c>
      <c r="I305" s="404"/>
      <c r="J305" s="405">
        <f>SUM(J306)</f>
        <v>507</v>
      </c>
      <c r="K305" s="405">
        <f t="shared" ref="K305:L307" si="98">SUM(K306)</f>
        <v>7</v>
      </c>
      <c r="L305" s="405">
        <f t="shared" si="98"/>
        <v>0</v>
      </c>
      <c r="M305" s="380">
        <f>SUM(M294:M304)</f>
        <v>12700</v>
      </c>
      <c r="N305" s="380">
        <f t="shared" ref="N305:O305" si="99">SUM(N294:N304)</f>
        <v>0</v>
      </c>
      <c r="O305" s="380">
        <f t="shared" si="99"/>
        <v>0</v>
      </c>
    </row>
    <row r="306" spans="1:15" s="27" customFormat="1" ht="17.25">
      <c r="A306" s="75" t="s">
        <v>174</v>
      </c>
      <c r="B306" s="147">
        <v>941</v>
      </c>
      <c r="C306" s="16" t="s">
        <v>15</v>
      </c>
      <c r="D306" s="34" t="s">
        <v>5</v>
      </c>
      <c r="E306" s="34" t="s">
        <v>35</v>
      </c>
      <c r="F306" s="81" t="s">
        <v>18</v>
      </c>
      <c r="G306" s="207" t="s">
        <v>137</v>
      </c>
      <c r="H306" s="64" t="s">
        <v>143</v>
      </c>
      <c r="I306" s="406"/>
      <c r="J306" s="407">
        <f>SUM(J307)</f>
        <v>507</v>
      </c>
      <c r="K306" s="407">
        <f t="shared" si="98"/>
        <v>7</v>
      </c>
      <c r="L306" s="407">
        <f t="shared" si="98"/>
        <v>0</v>
      </c>
      <c r="M306" s="364"/>
      <c r="N306" s="364"/>
      <c r="O306" s="364"/>
    </row>
    <row r="307" spans="1:15" s="185" customFormat="1" ht="17.25">
      <c r="A307" s="99" t="s">
        <v>263</v>
      </c>
      <c r="B307" s="234">
        <v>941</v>
      </c>
      <c r="C307" s="235" t="s">
        <v>15</v>
      </c>
      <c r="D307" s="248" t="s">
        <v>5</v>
      </c>
      <c r="E307" s="248" t="s">
        <v>35</v>
      </c>
      <c r="F307" s="256" t="s">
        <v>18</v>
      </c>
      <c r="G307" s="257" t="s">
        <v>1</v>
      </c>
      <c r="H307" s="253" t="s">
        <v>143</v>
      </c>
      <c r="I307" s="408"/>
      <c r="J307" s="409">
        <f>SUM(J308)</f>
        <v>507</v>
      </c>
      <c r="K307" s="409">
        <f t="shared" si="98"/>
        <v>7</v>
      </c>
      <c r="L307" s="409">
        <f t="shared" si="98"/>
        <v>0</v>
      </c>
      <c r="M307" s="379"/>
      <c r="N307" s="379"/>
      <c r="O307" s="379"/>
    </row>
    <row r="308" spans="1:15" s="31" customFormat="1" ht="31.5">
      <c r="A308" s="28" t="s">
        <v>264</v>
      </c>
      <c r="B308" s="148">
        <v>941</v>
      </c>
      <c r="C308" s="29" t="s">
        <v>15</v>
      </c>
      <c r="D308" s="221" t="s">
        <v>5</v>
      </c>
      <c r="E308" s="221" t="s">
        <v>35</v>
      </c>
      <c r="F308" s="222" t="s">
        <v>18</v>
      </c>
      <c r="G308" s="205" t="s">
        <v>1</v>
      </c>
      <c r="H308" s="223" t="s">
        <v>6</v>
      </c>
      <c r="I308" s="169" t="s">
        <v>64</v>
      </c>
      <c r="J308" s="403">
        <v>507</v>
      </c>
      <c r="K308" s="403">
        <v>7</v>
      </c>
      <c r="L308" s="403"/>
      <c r="M308" s="356">
        <v>-507</v>
      </c>
      <c r="N308" s="356">
        <v>-7</v>
      </c>
      <c r="O308" s="356"/>
    </row>
    <row r="309" spans="1:15" s="198" customFormat="1" ht="18.75">
      <c r="A309" s="196" t="s">
        <v>279</v>
      </c>
      <c r="B309" s="197">
        <v>941</v>
      </c>
      <c r="C309" s="36" t="s">
        <v>15</v>
      </c>
      <c r="D309" s="227" t="s">
        <v>2</v>
      </c>
      <c r="E309" s="37"/>
      <c r="F309" s="38"/>
      <c r="G309" s="202"/>
      <c r="H309" s="39"/>
      <c r="I309" s="228"/>
      <c r="J309" s="90">
        <f>SUM(J310)</f>
        <v>68115</v>
      </c>
      <c r="K309" s="90">
        <f t="shared" ref="K309:L310" si="100">SUM(K310)</f>
        <v>67904</v>
      </c>
      <c r="L309" s="90">
        <f t="shared" si="100"/>
        <v>68198</v>
      </c>
      <c r="M309" s="392"/>
      <c r="N309" s="392"/>
      <c r="O309" s="392"/>
    </row>
    <row r="310" spans="1:15" s="133" customFormat="1" ht="17.25">
      <c r="A310" s="69" t="s">
        <v>162</v>
      </c>
      <c r="B310" s="153">
        <v>941</v>
      </c>
      <c r="C310" s="56" t="s">
        <v>15</v>
      </c>
      <c r="D310" s="66" t="s">
        <v>2</v>
      </c>
      <c r="E310" s="71" t="s">
        <v>5</v>
      </c>
      <c r="F310" s="72" t="s">
        <v>136</v>
      </c>
      <c r="G310" s="203" t="s">
        <v>137</v>
      </c>
      <c r="H310" s="73" t="s">
        <v>143</v>
      </c>
      <c r="I310" s="67"/>
      <c r="J310" s="61">
        <f>SUM(J311)</f>
        <v>68115</v>
      </c>
      <c r="K310" s="61">
        <f t="shared" si="100"/>
        <v>67904</v>
      </c>
      <c r="L310" s="61">
        <f t="shared" si="100"/>
        <v>68198</v>
      </c>
      <c r="M310" s="389"/>
      <c r="N310" s="389"/>
      <c r="O310" s="389"/>
    </row>
    <row r="311" spans="1:15" s="27" customFormat="1" ht="17.25">
      <c r="A311" s="75" t="s">
        <v>167</v>
      </c>
      <c r="B311" s="147">
        <v>941</v>
      </c>
      <c r="C311" s="16" t="s">
        <v>15</v>
      </c>
      <c r="D311" s="34" t="s">
        <v>2</v>
      </c>
      <c r="E311" s="76" t="s">
        <v>5</v>
      </c>
      <c r="F311" s="77" t="s">
        <v>33</v>
      </c>
      <c r="G311" s="204" t="s">
        <v>1</v>
      </c>
      <c r="H311" s="78" t="s">
        <v>143</v>
      </c>
      <c r="I311" s="64"/>
      <c r="J311" s="20">
        <f>SUM(J312+J315+J317)</f>
        <v>68115</v>
      </c>
      <c r="K311" s="20">
        <f>SUM(K312+K315+K317)</f>
        <v>67904</v>
      </c>
      <c r="L311" s="20">
        <f>SUM(L312+L315+L317)</f>
        <v>68198</v>
      </c>
      <c r="M311" s="364"/>
      <c r="N311" s="364"/>
      <c r="O311" s="364"/>
    </row>
    <row r="312" spans="1:15" s="185" customFormat="1" ht="34.5">
      <c r="A312" s="99" t="s">
        <v>168</v>
      </c>
      <c r="B312" s="234">
        <v>941</v>
      </c>
      <c r="C312" s="235" t="s">
        <v>15</v>
      </c>
      <c r="D312" s="248" t="s">
        <v>2</v>
      </c>
      <c r="E312" s="273" t="s">
        <v>5</v>
      </c>
      <c r="F312" s="274" t="s">
        <v>33</v>
      </c>
      <c r="G312" s="275" t="s">
        <v>1</v>
      </c>
      <c r="H312" s="276" t="s">
        <v>143</v>
      </c>
      <c r="I312" s="253"/>
      <c r="J312" s="241">
        <f>SUM(J313:J314)</f>
        <v>12875</v>
      </c>
      <c r="K312" s="241">
        <f>SUM(K313:K314)</f>
        <v>12664</v>
      </c>
      <c r="L312" s="241">
        <f>SUM(L313:L314)</f>
        <v>12958</v>
      </c>
      <c r="M312" s="379"/>
      <c r="N312" s="379"/>
      <c r="O312" s="379"/>
    </row>
    <row r="313" spans="1:15" s="31" customFormat="1" ht="31.5">
      <c r="A313" s="28" t="s">
        <v>117</v>
      </c>
      <c r="B313" s="148">
        <v>941</v>
      </c>
      <c r="C313" s="29" t="s">
        <v>15</v>
      </c>
      <c r="D313" s="221" t="s">
        <v>2</v>
      </c>
      <c r="E313" s="120" t="s">
        <v>5</v>
      </c>
      <c r="F313" s="121">
        <v>3</v>
      </c>
      <c r="G313" s="211" t="s">
        <v>1</v>
      </c>
      <c r="H313" s="122" t="s">
        <v>6</v>
      </c>
      <c r="I313" s="223" t="s">
        <v>58</v>
      </c>
      <c r="J313" s="403">
        <v>12747</v>
      </c>
      <c r="K313" s="30">
        <v>12539</v>
      </c>
      <c r="L313" s="30">
        <v>12833</v>
      </c>
      <c r="M313" s="356">
        <v>103</v>
      </c>
      <c r="N313" s="356"/>
      <c r="O313" s="356"/>
    </row>
    <row r="314" spans="1:15" s="31" customFormat="1" ht="31.5">
      <c r="A314" s="28" t="s">
        <v>122</v>
      </c>
      <c r="B314" s="148">
        <v>941</v>
      </c>
      <c r="C314" s="29" t="s">
        <v>15</v>
      </c>
      <c r="D314" s="221" t="s">
        <v>2</v>
      </c>
      <c r="E314" s="120" t="s">
        <v>5</v>
      </c>
      <c r="F314" s="121">
        <v>3</v>
      </c>
      <c r="G314" s="211" t="s">
        <v>1</v>
      </c>
      <c r="H314" s="122" t="s">
        <v>6</v>
      </c>
      <c r="I314" s="223" t="s">
        <v>60</v>
      </c>
      <c r="J314" s="403">
        <v>128</v>
      </c>
      <c r="K314" s="30">
        <v>125</v>
      </c>
      <c r="L314" s="30">
        <v>125</v>
      </c>
      <c r="M314" s="356">
        <v>3</v>
      </c>
      <c r="N314" s="356"/>
      <c r="O314" s="356"/>
    </row>
    <row r="315" spans="1:15" s="185" customFormat="1" ht="17.25">
      <c r="A315" s="99" t="s">
        <v>169</v>
      </c>
      <c r="B315" s="234">
        <v>941</v>
      </c>
      <c r="C315" s="235" t="s">
        <v>15</v>
      </c>
      <c r="D315" s="248" t="s">
        <v>2</v>
      </c>
      <c r="E315" s="273" t="s">
        <v>5</v>
      </c>
      <c r="F315" s="274" t="s">
        <v>33</v>
      </c>
      <c r="G315" s="275" t="s">
        <v>5</v>
      </c>
      <c r="H315" s="276" t="s">
        <v>143</v>
      </c>
      <c r="I315" s="253"/>
      <c r="J315" s="241">
        <f>SUM(J316)</f>
        <v>53360</v>
      </c>
      <c r="K315" s="241">
        <f t="shared" ref="K315:L315" si="101">SUM(K316)</f>
        <v>53360</v>
      </c>
      <c r="L315" s="241">
        <f t="shared" si="101"/>
        <v>53360</v>
      </c>
      <c r="M315" s="379"/>
      <c r="N315" s="379"/>
      <c r="O315" s="379"/>
    </row>
    <row r="316" spans="1:15" s="31" customFormat="1" ht="47.25">
      <c r="A316" s="28" t="s">
        <v>238</v>
      </c>
      <c r="B316" s="148">
        <v>941</v>
      </c>
      <c r="C316" s="29" t="s">
        <v>15</v>
      </c>
      <c r="D316" s="221" t="s">
        <v>2</v>
      </c>
      <c r="E316" s="120" t="s">
        <v>5</v>
      </c>
      <c r="F316" s="121">
        <v>3</v>
      </c>
      <c r="G316" s="211" t="s">
        <v>5</v>
      </c>
      <c r="H316" s="122" t="s">
        <v>6</v>
      </c>
      <c r="I316" s="223" t="s">
        <v>59</v>
      </c>
      <c r="J316" s="30">
        <v>53360</v>
      </c>
      <c r="K316" s="30">
        <v>53360</v>
      </c>
      <c r="L316" s="30">
        <v>53360</v>
      </c>
      <c r="M316" s="356"/>
      <c r="N316" s="356"/>
      <c r="O316" s="356"/>
    </row>
    <row r="317" spans="1:15" s="185" customFormat="1" ht="34.5">
      <c r="A317" s="99" t="s">
        <v>219</v>
      </c>
      <c r="B317" s="234">
        <v>941</v>
      </c>
      <c r="C317" s="235" t="s">
        <v>15</v>
      </c>
      <c r="D317" s="248" t="s">
        <v>2</v>
      </c>
      <c r="E317" s="273" t="s">
        <v>5</v>
      </c>
      <c r="F317" s="274" t="s">
        <v>33</v>
      </c>
      <c r="G317" s="275" t="s">
        <v>2</v>
      </c>
      <c r="H317" s="276" t="s">
        <v>143</v>
      </c>
      <c r="I317" s="253"/>
      <c r="J317" s="241">
        <f>SUM(J318)</f>
        <v>1880</v>
      </c>
      <c r="K317" s="241">
        <f t="shared" ref="K317:L317" si="102">SUM(K318)</f>
        <v>1880</v>
      </c>
      <c r="L317" s="241">
        <f t="shared" si="102"/>
        <v>1880</v>
      </c>
      <c r="M317" s="379"/>
      <c r="N317" s="379"/>
      <c r="O317" s="379"/>
    </row>
    <row r="318" spans="1:15" s="31" customFormat="1" ht="31.5">
      <c r="A318" s="28" t="s">
        <v>117</v>
      </c>
      <c r="B318" s="148">
        <v>941</v>
      </c>
      <c r="C318" s="29" t="s">
        <v>15</v>
      </c>
      <c r="D318" s="221" t="s">
        <v>2</v>
      </c>
      <c r="E318" s="120" t="s">
        <v>5</v>
      </c>
      <c r="F318" s="121">
        <v>3</v>
      </c>
      <c r="G318" s="211" t="s">
        <v>2</v>
      </c>
      <c r="H318" s="122" t="s">
        <v>6</v>
      </c>
      <c r="I318" s="223" t="s">
        <v>58</v>
      </c>
      <c r="J318" s="30">
        <v>1880</v>
      </c>
      <c r="K318" s="30">
        <v>1880</v>
      </c>
      <c r="L318" s="30">
        <v>1880</v>
      </c>
      <c r="M318" s="356"/>
      <c r="N318" s="356"/>
      <c r="O318" s="356"/>
    </row>
    <row r="319" spans="1:15" s="123" customFormat="1" ht="18.75">
      <c r="A319" s="97" t="s">
        <v>86</v>
      </c>
      <c r="B319" s="35">
        <v>941</v>
      </c>
      <c r="C319" s="92" t="s">
        <v>15</v>
      </c>
      <c r="D319" s="92" t="s">
        <v>15</v>
      </c>
      <c r="E319" s="427"/>
      <c r="F319" s="428"/>
      <c r="G319" s="428"/>
      <c r="H319" s="429"/>
      <c r="I319" s="93"/>
      <c r="J319" s="90">
        <f>SUM(J320)</f>
        <v>10752.9</v>
      </c>
      <c r="K319" s="90">
        <f t="shared" ref="K319:L319" si="103">SUM(K320)</f>
        <v>11089.9</v>
      </c>
      <c r="L319" s="90">
        <f t="shared" si="103"/>
        <v>11422.9</v>
      </c>
      <c r="M319" s="367"/>
      <c r="N319" s="367"/>
      <c r="O319" s="367"/>
    </row>
    <row r="320" spans="1:15" s="112" customFormat="1" ht="17.25">
      <c r="A320" s="69" t="s">
        <v>162</v>
      </c>
      <c r="B320" s="153">
        <v>941</v>
      </c>
      <c r="C320" s="56" t="s">
        <v>15</v>
      </c>
      <c r="D320" s="56" t="s">
        <v>15</v>
      </c>
      <c r="E320" s="79" t="s">
        <v>5</v>
      </c>
      <c r="F320" s="80" t="s">
        <v>136</v>
      </c>
      <c r="G320" s="206" t="s">
        <v>137</v>
      </c>
      <c r="H320" s="67" t="s">
        <v>143</v>
      </c>
      <c r="I320" s="60"/>
      <c r="J320" s="61">
        <f>SUM(J321+J327)</f>
        <v>10752.9</v>
      </c>
      <c r="K320" s="61">
        <f>SUM(K321+K327)</f>
        <v>11089.9</v>
      </c>
      <c r="L320" s="61">
        <f>SUM(L321+L327)</f>
        <v>11422.9</v>
      </c>
      <c r="M320" s="368"/>
      <c r="N320" s="368"/>
      <c r="O320" s="368"/>
    </row>
    <row r="321" spans="1:15" s="111" customFormat="1" ht="17.25">
      <c r="A321" s="75" t="s">
        <v>175</v>
      </c>
      <c r="B321" s="154">
        <v>941</v>
      </c>
      <c r="C321" s="15" t="s">
        <v>15</v>
      </c>
      <c r="D321" s="15" t="s">
        <v>15</v>
      </c>
      <c r="E321" s="34" t="s">
        <v>5</v>
      </c>
      <c r="F321" s="81" t="s">
        <v>34</v>
      </c>
      <c r="G321" s="207" t="s">
        <v>137</v>
      </c>
      <c r="H321" s="64" t="s">
        <v>143</v>
      </c>
      <c r="I321" s="19"/>
      <c r="J321" s="20">
        <f>SUM(J322)</f>
        <v>10452.9</v>
      </c>
      <c r="K321" s="20">
        <f t="shared" ref="K321:L321" si="104">SUM(K322)</f>
        <v>10789.9</v>
      </c>
      <c r="L321" s="20">
        <f t="shared" si="104"/>
        <v>11122.9</v>
      </c>
      <c r="M321" s="369"/>
      <c r="N321" s="369"/>
      <c r="O321" s="369"/>
    </row>
    <row r="322" spans="1:15" s="190" customFormat="1" ht="34.5">
      <c r="A322" s="194" t="s">
        <v>267</v>
      </c>
      <c r="B322" s="242">
        <v>941</v>
      </c>
      <c r="C322" s="243" t="s">
        <v>15</v>
      </c>
      <c r="D322" s="243" t="s">
        <v>15</v>
      </c>
      <c r="E322" s="244" t="s">
        <v>5</v>
      </c>
      <c r="F322" s="245" t="s">
        <v>34</v>
      </c>
      <c r="G322" s="246" t="s">
        <v>2</v>
      </c>
      <c r="H322" s="247" t="s">
        <v>143</v>
      </c>
      <c r="I322" s="235"/>
      <c r="J322" s="241">
        <f>SUM(J323:J326)</f>
        <v>10452.9</v>
      </c>
      <c r="K322" s="241">
        <f>SUM(K323:K326)</f>
        <v>10789.9</v>
      </c>
      <c r="L322" s="241">
        <f>SUM(L323:L326)</f>
        <v>11122.9</v>
      </c>
      <c r="M322" s="391"/>
      <c r="N322" s="391"/>
      <c r="O322" s="391"/>
    </row>
    <row r="323" spans="1:15" s="31" customFormat="1" ht="31.5">
      <c r="A323" s="28" t="s">
        <v>351</v>
      </c>
      <c r="B323" s="148">
        <v>941</v>
      </c>
      <c r="C323" s="29" t="s">
        <v>15</v>
      </c>
      <c r="D323" s="288" t="s">
        <v>15</v>
      </c>
      <c r="E323" s="120" t="s">
        <v>5</v>
      </c>
      <c r="F323" s="121">
        <v>4</v>
      </c>
      <c r="G323" s="211" t="s">
        <v>2</v>
      </c>
      <c r="H323" s="122" t="s">
        <v>306</v>
      </c>
      <c r="I323" s="289" t="s">
        <v>58</v>
      </c>
      <c r="J323" s="30">
        <v>4791.8999999999996</v>
      </c>
      <c r="K323" s="30">
        <v>4881.8999999999996</v>
      </c>
      <c r="L323" s="30">
        <v>4975.8999999999996</v>
      </c>
      <c r="M323" s="356"/>
      <c r="N323" s="356"/>
      <c r="O323" s="356"/>
    </row>
    <row r="324" spans="1:15" s="31" customFormat="1" ht="31.5">
      <c r="A324" s="28" t="s">
        <v>352</v>
      </c>
      <c r="B324" s="148">
        <v>941</v>
      </c>
      <c r="C324" s="29" t="s">
        <v>15</v>
      </c>
      <c r="D324" s="317" t="s">
        <v>15</v>
      </c>
      <c r="E324" s="120" t="s">
        <v>5</v>
      </c>
      <c r="F324" s="121">
        <v>4</v>
      </c>
      <c r="G324" s="211" t="s">
        <v>2</v>
      </c>
      <c r="H324" s="122" t="s">
        <v>308</v>
      </c>
      <c r="I324" s="322" t="s">
        <v>60</v>
      </c>
      <c r="J324" s="30">
        <v>4671</v>
      </c>
      <c r="K324" s="30">
        <v>4858</v>
      </c>
      <c r="L324" s="30">
        <v>5053</v>
      </c>
      <c r="M324" s="356"/>
      <c r="N324" s="356"/>
      <c r="O324" s="356"/>
    </row>
    <row r="325" spans="1:15" s="31" customFormat="1" ht="31.5">
      <c r="A325" s="28" t="s">
        <v>305</v>
      </c>
      <c r="B325" s="148">
        <v>941</v>
      </c>
      <c r="C325" s="29" t="s">
        <v>15</v>
      </c>
      <c r="D325" s="317" t="s">
        <v>15</v>
      </c>
      <c r="E325" s="120" t="s">
        <v>5</v>
      </c>
      <c r="F325" s="121">
        <v>4</v>
      </c>
      <c r="G325" s="211" t="s">
        <v>2</v>
      </c>
      <c r="H325" s="122" t="s">
        <v>306</v>
      </c>
      <c r="I325" s="319" t="s">
        <v>58</v>
      </c>
      <c r="J325" s="30">
        <v>790</v>
      </c>
      <c r="K325" s="30">
        <v>850</v>
      </c>
      <c r="L325" s="30">
        <v>894</v>
      </c>
      <c r="M325" s="356"/>
      <c r="N325" s="356"/>
      <c r="O325" s="356"/>
    </row>
    <row r="326" spans="1:15" s="31" customFormat="1" ht="31.5">
      <c r="A326" s="28" t="s">
        <v>307</v>
      </c>
      <c r="B326" s="148">
        <v>941</v>
      </c>
      <c r="C326" s="29" t="s">
        <v>15</v>
      </c>
      <c r="D326" s="317" t="s">
        <v>15</v>
      </c>
      <c r="E326" s="120" t="s">
        <v>5</v>
      </c>
      <c r="F326" s="121">
        <v>4</v>
      </c>
      <c r="G326" s="211" t="s">
        <v>2</v>
      </c>
      <c r="H326" s="122" t="s">
        <v>308</v>
      </c>
      <c r="I326" s="319" t="s">
        <v>60</v>
      </c>
      <c r="J326" s="30">
        <v>200</v>
      </c>
      <c r="K326" s="30">
        <v>200</v>
      </c>
      <c r="L326" s="30">
        <v>200</v>
      </c>
      <c r="M326" s="356"/>
      <c r="N326" s="356"/>
      <c r="O326" s="356"/>
    </row>
    <row r="327" spans="1:15" s="25" customFormat="1" ht="33">
      <c r="A327" s="75" t="s">
        <v>176</v>
      </c>
      <c r="B327" s="155">
        <v>941</v>
      </c>
      <c r="C327" s="16" t="s">
        <v>15</v>
      </c>
      <c r="D327" s="34" t="s">
        <v>15</v>
      </c>
      <c r="E327" s="76" t="s">
        <v>5</v>
      </c>
      <c r="F327" s="77" t="s">
        <v>57</v>
      </c>
      <c r="G327" s="204" t="s">
        <v>137</v>
      </c>
      <c r="H327" s="78" t="s">
        <v>143</v>
      </c>
      <c r="I327" s="85"/>
      <c r="J327" s="20">
        <f>SUM(J328)</f>
        <v>300</v>
      </c>
      <c r="K327" s="20">
        <f t="shared" ref="K327:L328" si="105">SUM(K328)</f>
        <v>300</v>
      </c>
      <c r="L327" s="20">
        <f t="shared" si="105"/>
        <v>300</v>
      </c>
      <c r="M327" s="357"/>
      <c r="N327" s="357"/>
      <c r="O327" s="357"/>
    </row>
    <row r="328" spans="1:15" s="185" customFormat="1" ht="51.75">
      <c r="A328" s="194" t="s">
        <v>268</v>
      </c>
      <c r="B328" s="234">
        <v>941</v>
      </c>
      <c r="C328" s="235" t="s">
        <v>15</v>
      </c>
      <c r="D328" s="248" t="s">
        <v>15</v>
      </c>
      <c r="E328" s="273" t="s">
        <v>5</v>
      </c>
      <c r="F328" s="274" t="s">
        <v>57</v>
      </c>
      <c r="G328" s="275" t="s">
        <v>2</v>
      </c>
      <c r="H328" s="276" t="s">
        <v>143</v>
      </c>
      <c r="I328" s="253"/>
      <c r="J328" s="241">
        <f>SUM(J329)</f>
        <v>300</v>
      </c>
      <c r="K328" s="241">
        <f t="shared" si="105"/>
        <v>300</v>
      </c>
      <c r="L328" s="241">
        <f t="shared" si="105"/>
        <v>300</v>
      </c>
      <c r="M328" s="379"/>
      <c r="N328" s="379"/>
      <c r="O328" s="379"/>
    </row>
    <row r="329" spans="1:15" s="31" customFormat="1" ht="31.5">
      <c r="A329" s="28" t="s">
        <v>266</v>
      </c>
      <c r="B329" s="148">
        <v>941</v>
      </c>
      <c r="C329" s="29" t="s">
        <v>15</v>
      </c>
      <c r="D329" s="221" t="s">
        <v>15</v>
      </c>
      <c r="E329" s="120" t="s">
        <v>5</v>
      </c>
      <c r="F329" s="121" t="s">
        <v>57</v>
      </c>
      <c r="G329" s="211" t="s">
        <v>2</v>
      </c>
      <c r="H329" s="122" t="s">
        <v>61</v>
      </c>
      <c r="I329" s="223" t="s">
        <v>58</v>
      </c>
      <c r="J329" s="30">
        <v>300</v>
      </c>
      <c r="K329" s="30">
        <v>300</v>
      </c>
      <c r="L329" s="30">
        <v>300</v>
      </c>
      <c r="M329" s="356"/>
      <c r="N329" s="356"/>
      <c r="O329" s="356"/>
    </row>
    <row r="330" spans="1:15" s="91" customFormat="1" ht="18.75">
      <c r="A330" s="98" t="s">
        <v>87</v>
      </c>
      <c r="B330" s="35">
        <v>941</v>
      </c>
      <c r="C330" s="92" t="s">
        <v>15</v>
      </c>
      <c r="D330" s="92" t="s">
        <v>17</v>
      </c>
      <c r="E330" s="414"/>
      <c r="F330" s="415"/>
      <c r="G330" s="415"/>
      <c r="H330" s="416"/>
      <c r="I330" s="93"/>
      <c r="J330" s="90">
        <f>SUM(J331+J340)</f>
        <v>64860</v>
      </c>
      <c r="K330" s="90">
        <f t="shared" ref="K330:L330" si="106">SUM(K331+K340)</f>
        <v>53351</v>
      </c>
      <c r="L330" s="90">
        <f t="shared" si="106"/>
        <v>20414</v>
      </c>
      <c r="M330" s="362"/>
      <c r="N330" s="362"/>
      <c r="O330" s="362"/>
    </row>
    <row r="331" spans="1:15" s="135" customFormat="1" ht="17.25">
      <c r="A331" s="69" t="s">
        <v>162</v>
      </c>
      <c r="B331" s="153">
        <v>941</v>
      </c>
      <c r="C331" s="56" t="s">
        <v>15</v>
      </c>
      <c r="D331" s="66" t="s">
        <v>17</v>
      </c>
      <c r="E331" s="71" t="s">
        <v>5</v>
      </c>
      <c r="F331" s="72" t="s">
        <v>136</v>
      </c>
      <c r="G331" s="203" t="s">
        <v>137</v>
      </c>
      <c r="H331" s="73" t="s">
        <v>143</v>
      </c>
      <c r="I331" s="67"/>
      <c r="J331" s="61">
        <f>SUM(J332)</f>
        <v>21501</v>
      </c>
      <c r="K331" s="61">
        <f t="shared" ref="K331:L331" si="107">SUM(K332)</f>
        <v>20414</v>
      </c>
      <c r="L331" s="61">
        <f t="shared" si="107"/>
        <v>20414</v>
      </c>
      <c r="M331" s="380"/>
      <c r="N331" s="380"/>
      <c r="O331" s="380"/>
    </row>
    <row r="332" spans="1:15" s="27" customFormat="1" ht="17.25">
      <c r="A332" s="75" t="s">
        <v>177</v>
      </c>
      <c r="B332" s="154">
        <v>941</v>
      </c>
      <c r="C332" s="15" t="s">
        <v>15</v>
      </c>
      <c r="D332" s="63" t="s">
        <v>17</v>
      </c>
      <c r="E332" s="76" t="s">
        <v>5</v>
      </c>
      <c r="F332" s="77" t="s">
        <v>8</v>
      </c>
      <c r="G332" s="204" t="s">
        <v>137</v>
      </c>
      <c r="H332" s="78" t="s">
        <v>143</v>
      </c>
      <c r="I332" s="64"/>
      <c r="J332" s="20">
        <f>SUM(J333+J336)</f>
        <v>21501</v>
      </c>
      <c r="K332" s="20">
        <f t="shared" ref="K332:L332" si="108">SUM(K333+K336)</f>
        <v>20414</v>
      </c>
      <c r="L332" s="20">
        <f t="shared" si="108"/>
        <v>20414</v>
      </c>
      <c r="M332" s="364"/>
      <c r="N332" s="364"/>
      <c r="O332" s="364"/>
    </row>
    <row r="333" spans="1:15" s="185" customFormat="1" ht="51.75">
      <c r="A333" s="99" t="s">
        <v>178</v>
      </c>
      <c r="B333" s="242">
        <v>941</v>
      </c>
      <c r="C333" s="243" t="s">
        <v>15</v>
      </c>
      <c r="D333" s="255" t="s">
        <v>17</v>
      </c>
      <c r="E333" s="273" t="s">
        <v>5</v>
      </c>
      <c r="F333" s="274" t="s">
        <v>8</v>
      </c>
      <c r="G333" s="275" t="s">
        <v>1</v>
      </c>
      <c r="H333" s="276" t="s">
        <v>143</v>
      </c>
      <c r="I333" s="253"/>
      <c r="J333" s="241">
        <f>SUM(J334:J335)</f>
        <v>11738</v>
      </c>
      <c r="K333" s="241">
        <f t="shared" ref="K333:L333" si="109">SUM(K334:K335)</f>
        <v>11588</v>
      </c>
      <c r="L333" s="241">
        <f t="shared" si="109"/>
        <v>11588</v>
      </c>
      <c r="M333" s="379"/>
      <c r="N333" s="379"/>
      <c r="O333" s="379"/>
    </row>
    <row r="334" spans="1:15" s="31" customFormat="1" ht="31.5">
      <c r="A334" s="28" t="s">
        <v>269</v>
      </c>
      <c r="B334" s="148">
        <v>941</v>
      </c>
      <c r="C334" s="29" t="s">
        <v>15</v>
      </c>
      <c r="D334" s="221" t="s">
        <v>17</v>
      </c>
      <c r="E334" s="120" t="s">
        <v>5</v>
      </c>
      <c r="F334" s="121" t="s">
        <v>8</v>
      </c>
      <c r="G334" s="211" t="s">
        <v>1</v>
      </c>
      <c r="H334" s="122">
        <v>80300</v>
      </c>
      <c r="I334" s="223" t="s">
        <v>59</v>
      </c>
      <c r="J334" s="30">
        <v>9901</v>
      </c>
      <c r="K334" s="30">
        <v>9901</v>
      </c>
      <c r="L334" s="30">
        <v>9901</v>
      </c>
      <c r="M334" s="356"/>
      <c r="N334" s="356"/>
      <c r="O334" s="356"/>
    </row>
    <row r="335" spans="1:15" s="31" customFormat="1" ht="31.5">
      <c r="A335" s="28" t="s">
        <v>270</v>
      </c>
      <c r="B335" s="148">
        <v>941</v>
      </c>
      <c r="C335" s="29" t="s">
        <v>15</v>
      </c>
      <c r="D335" s="221" t="s">
        <v>17</v>
      </c>
      <c r="E335" s="120" t="s">
        <v>5</v>
      </c>
      <c r="F335" s="121" t="s">
        <v>8</v>
      </c>
      <c r="G335" s="211" t="s">
        <v>1</v>
      </c>
      <c r="H335" s="122">
        <v>80300</v>
      </c>
      <c r="I335" s="223" t="s">
        <v>58</v>
      </c>
      <c r="J335" s="30">
        <v>1837</v>
      </c>
      <c r="K335" s="30">
        <v>1687</v>
      </c>
      <c r="L335" s="30">
        <v>1687</v>
      </c>
      <c r="M335" s="356"/>
      <c r="N335" s="356"/>
      <c r="O335" s="356"/>
    </row>
    <row r="336" spans="1:15" s="185" customFormat="1" ht="34.5">
      <c r="A336" s="99" t="s">
        <v>179</v>
      </c>
      <c r="B336" s="234">
        <v>941</v>
      </c>
      <c r="C336" s="235" t="s">
        <v>15</v>
      </c>
      <c r="D336" s="248" t="s">
        <v>17</v>
      </c>
      <c r="E336" s="273" t="s">
        <v>5</v>
      </c>
      <c r="F336" s="274" t="s">
        <v>8</v>
      </c>
      <c r="G336" s="275" t="s">
        <v>5</v>
      </c>
      <c r="H336" s="276" t="s">
        <v>143</v>
      </c>
      <c r="I336" s="253"/>
      <c r="J336" s="241">
        <f>SUM(J337:J339)</f>
        <v>9763</v>
      </c>
      <c r="K336" s="241">
        <f t="shared" ref="K336:L336" si="110">SUM(K337:K339)</f>
        <v>8826</v>
      </c>
      <c r="L336" s="241">
        <f t="shared" si="110"/>
        <v>8826</v>
      </c>
      <c r="M336" s="379"/>
      <c r="N336" s="379"/>
      <c r="O336" s="379"/>
    </row>
    <row r="337" spans="1:15" s="31" customFormat="1" ht="31.5">
      <c r="A337" s="28" t="s">
        <v>272</v>
      </c>
      <c r="B337" s="148">
        <v>941</v>
      </c>
      <c r="C337" s="29" t="s">
        <v>15</v>
      </c>
      <c r="D337" s="221" t="s">
        <v>17</v>
      </c>
      <c r="E337" s="120" t="s">
        <v>5</v>
      </c>
      <c r="F337" s="121">
        <v>5</v>
      </c>
      <c r="G337" s="211" t="s">
        <v>5</v>
      </c>
      <c r="H337" s="122">
        <v>80300</v>
      </c>
      <c r="I337" s="223" t="s">
        <v>59</v>
      </c>
      <c r="J337" s="30">
        <v>8126</v>
      </c>
      <c r="K337" s="30">
        <v>8126</v>
      </c>
      <c r="L337" s="30">
        <v>8126</v>
      </c>
      <c r="M337" s="356"/>
      <c r="N337" s="356"/>
      <c r="O337" s="356"/>
    </row>
    <row r="338" spans="1:15" s="31" customFormat="1" ht="31.5">
      <c r="A338" s="28" t="s">
        <v>270</v>
      </c>
      <c r="B338" s="148">
        <v>941</v>
      </c>
      <c r="C338" s="29" t="s">
        <v>15</v>
      </c>
      <c r="D338" s="221" t="s">
        <v>17</v>
      </c>
      <c r="E338" s="120" t="s">
        <v>5</v>
      </c>
      <c r="F338" s="121">
        <v>5</v>
      </c>
      <c r="G338" s="211" t="s">
        <v>5</v>
      </c>
      <c r="H338" s="122">
        <v>80300</v>
      </c>
      <c r="I338" s="223" t="s">
        <v>58</v>
      </c>
      <c r="J338" s="30">
        <v>1198</v>
      </c>
      <c r="K338" s="30">
        <v>698</v>
      </c>
      <c r="L338" s="30">
        <v>698</v>
      </c>
      <c r="M338" s="356"/>
      <c r="N338" s="356"/>
      <c r="O338" s="356"/>
    </row>
    <row r="339" spans="1:15" s="31" customFormat="1">
      <c r="A339" s="28" t="s">
        <v>271</v>
      </c>
      <c r="B339" s="148">
        <v>941</v>
      </c>
      <c r="C339" s="29" t="s">
        <v>15</v>
      </c>
      <c r="D339" s="221" t="s">
        <v>17</v>
      </c>
      <c r="E339" s="120" t="s">
        <v>5</v>
      </c>
      <c r="F339" s="121">
        <v>5</v>
      </c>
      <c r="G339" s="211" t="s">
        <v>5</v>
      </c>
      <c r="H339" s="122">
        <v>80300</v>
      </c>
      <c r="I339" s="223" t="s">
        <v>60</v>
      </c>
      <c r="J339" s="403">
        <v>439</v>
      </c>
      <c r="K339" s="30">
        <v>2</v>
      </c>
      <c r="L339" s="30">
        <v>2</v>
      </c>
      <c r="M339" s="356">
        <v>437</v>
      </c>
      <c r="N339" s="356"/>
      <c r="O339" s="356"/>
    </row>
    <row r="340" spans="1:15" s="31" customFormat="1" ht="16.5">
      <c r="A340" s="75" t="s">
        <v>354</v>
      </c>
      <c r="B340" s="154">
        <v>941</v>
      </c>
      <c r="C340" s="15" t="s">
        <v>15</v>
      </c>
      <c r="D340" s="63" t="s">
        <v>17</v>
      </c>
      <c r="E340" s="76" t="s">
        <v>5</v>
      </c>
      <c r="F340" s="77" t="s">
        <v>181</v>
      </c>
      <c r="G340" s="204" t="s">
        <v>137</v>
      </c>
      <c r="H340" s="78" t="s">
        <v>143</v>
      </c>
      <c r="I340" s="64"/>
      <c r="J340" s="20">
        <f>SUM(J341+J343)</f>
        <v>43359</v>
      </c>
      <c r="K340" s="20">
        <f t="shared" ref="K340:L340" si="111">SUM(K341)</f>
        <v>32937</v>
      </c>
      <c r="L340" s="20">
        <f t="shared" si="111"/>
        <v>0</v>
      </c>
      <c r="M340" s="356"/>
      <c r="N340" s="356"/>
      <c r="O340" s="356"/>
    </row>
    <row r="341" spans="1:15" s="185" customFormat="1" ht="34.5">
      <c r="A341" s="99" t="s">
        <v>180</v>
      </c>
      <c r="B341" s="234">
        <v>941</v>
      </c>
      <c r="C341" s="235" t="s">
        <v>15</v>
      </c>
      <c r="D341" s="235" t="s">
        <v>17</v>
      </c>
      <c r="E341" s="274" t="s">
        <v>5</v>
      </c>
      <c r="F341" s="274" t="s">
        <v>181</v>
      </c>
      <c r="G341" s="275" t="s">
        <v>5</v>
      </c>
      <c r="H341" s="276" t="s">
        <v>143</v>
      </c>
      <c r="I341" s="253"/>
      <c r="J341" s="241">
        <f>SUM(J342)</f>
        <v>41419</v>
      </c>
      <c r="K341" s="241">
        <f t="shared" ref="K341:L343" si="112">SUM(K342)</f>
        <v>32937</v>
      </c>
      <c r="L341" s="241">
        <f t="shared" si="112"/>
        <v>0</v>
      </c>
      <c r="M341" s="379"/>
      <c r="N341" s="379"/>
      <c r="O341" s="379"/>
    </row>
    <row r="342" spans="1:15" s="31" customFormat="1" ht="31.5">
      <c r="A342" s="174" t="s">
        <v>245</v>
      </c>
      <c r="B342" s="148">
        <v>941</v>
      </c>
      <c r="C342" s="29" t="s">
        <v>15</v>
      </c>
      <c r="D342" s="29" t="s">
        <v>17</v>
      </c>
      <c r="E342" s="121" t="s">
        <v>5</v>
      </c>
      <c r="F342" s="121">
        <v>6</v>
      </c>
      <c r="G342" s="211" t="s">
        <v>5</v>
      </c>
      <c r="H342" s="122">
        <v>88100</v>
      </c>
      <c r="I342" s="314" t="s">
        <v>62</v>
      </c>
      <c r="J342" s="30">
        <v>41419</v>
      </c>
      <c r="K342" s="30">
        <v>32937</v>
      </c>
      <c r="L342" s="30"/>
      <c r="M342" s="356"/>
      <c r="N342" s="356"/>
      <c r="O342" s="356"/>
    </row>
    <row r="343" spans="1:15" s="31" customFormat="1" ht="34.5">
      <c r="A343" s="99" t="s">
        <v>355</v>
      </c>
      <c r="B343" s="234">
        <v>941</v>
      </c>
      <c r="C343" s="235" t="s">
        <v>15</v>
      </c>
      <c r="D343" s="235" t="s">
        <v>17</v>
      </c>
      <c r="E343" s="274" t="s">
        <v>5</v>
      </c>
      <c r="F343" s="274" t="s">
        <v>181</v>
      </c>
      <c r="G343" s="275" t="s">
        <v>2</v>
      </c>
      <c r="H343" s="276" t="s">
        <v>143</v>
      </c>
      <c r="I343" s="253"/>
      <c r="J343" s="241">
        <f>SUM(J344)</f>
        <v>1940</v>
      </c>
      <c r="K343" s="241">
        <f t="shared" si="112"/>
        <v>0</v>
      </c>
      <c r="L343" s="241">
        <f t="shared" si="112"/>
        <v>0</v>
      </c>
      <c r="M343" s="356"/>
      <c r="N343" s="356"/>
      <c r="O343" s="356"/>
    </row>
    <row r="344" spans="1:15" s="31" customFormat="1" ht="31.5">
      <c r="A344" s="174" t="s">
        <v>245</v>
      </c>
      <c r="B344" s="148">
        <v>941</v>
      </c>
      <c r="C344" s="29" t="s">
        <v>15</v>
      </c>
      <c r="D344" s="29" t="s">
        <v>17</v>
      </c>
      <c r="E344" s="121" t="s">
        <v>5</v>
      </c>
      <c r="F344" s="121">
        <v>6</v>
      </c>
      <c r="G344" s="211" t="s">
        <v>2</v>
      </c>
      <c r="H344" s="122">
        <v>88100</v>
      </c>
      <c r="I344" s="400" t="s">
        <v>62</v>
      </c>
      <c r="J344" s="403">
        <v>1940</v>
      </c>
      <c r="K344" s="30"/>
      <c r="L344" s="30"/>
      <c r="M344" s="356">
        <v>1940</v>
      </c>
      <c r="N344" s="356"/>
      <c r="O344" s="356"/>
    </row>
    <row r="345" spans="1:15" s="125" customFormat="1" ht="18.75">
      <c r="A345" s="86" t="s">
        <v>92</v>
      </c>
      <c r="B345" s="129">
        <v>941</v>
      </c>
      <c r="C345" s="219">
        <v>10</v>
      </c>
      <c r="D345" s="421"/>
      <c r="E345" s="422"/>
      <c r="F345" s="422"/>
      <c r="G345" s="422"/>
      <c r="H345" s="423"/>
      <c r="I345" s="124"/>
      <c r="J345" s="102">
        <f>SUM(J346)</f>
        <v>26117.599999999999</v>
      </c>
      <c r="K345" s="102">
        <f t="shared" ref="K345:L347" si="113">SUM(K346)</f>
        <v>35121.699999999997</v>
      </c>
      <c r="L345" s="102">
        <f t="shared" si="113"/>
        <v>36129.4</v>
      </c>
      <c r="M345" s="366"/>
      <c r="N345" s="366"/>
      <c r="O345" s="366"/>
    </row>
    <row r="346" spans="1:15" s="130" customFormat="1" ht="18.75">
      <c r="A346" s="98" t="s">
        <v>95</v>
      </c>
      <c r="B346" s="142">
        <v>941</v>
      </c>
      <c r="C346" s="96" t="s">
        <v>30</v>
      </c>
      <c r="D346" s="92" t="s">
        <v>7</v>
      </c>
      <c r="E346" s="436"/>
      <c r="F346" s="437"/>
      <c r="G346" s="437"/>
      <c r="H346" s="438"/>
      <c r="I346" s="36"/>
      <c r="J346" s="90">
        <f>SUM(J347)</f>
        <v>26117.599999999999</v>
      </c>
      <c r="K346" s="90">
        <f t="shared" si="113"/>
        <v>35121.699999999997</v>
      </c>
      <c r="L346" s="90">
        <f t="shared" si="113"/>
        <v>36129.4</v>
      </c>
      <c r="M346" s="386"/>
      <c r="N346" s="386"/>
      <c r="O346" s="386"/>
    </row>
    <row r="347" spans="1:15" s="135" customFormat="1" ht="17.25">
      <c r="A347" s="69" t="s">
        <v>162</v>
      </c>
      <c r="B347" s="156">
        <v>941</v>
      </c>
      <c r="C347" s="65" t="s">
        <v>30</v>
      </c>
      <c r="D347" s="66" t="s">
        <v>7</v>
      </c>
      <c r="E347" s="79" t="s">
        <v>5</v>
      </c>
      <c r="F347" s="80" t="s">
        <v>136</v>
      </c>
      <c r="G347" s="206" t="s">
        <v>137</v>
      </c>
      <c r="H347" s="67" t="s">
        <v>143</v>
      </c>
      <c r="I347" s="67"/>
      <c r="J347" s="61">
        <f>SUM(J348)</f>
        <v>26117.599999999999</v>
      </c>
      <c r="K347" s="61">
        <f t="shared" si="113"/>
        <v>35121.699999999997</v>
      </c>
      <c r="L347" s="61">
        <f t="shared" si="113"/>
        <v>36129.4</v>
      </c>
      <c r="M347" s="380"/>
      <c r="N347" s="380"/>
      <c r="O347" s="380"/>
    </row>
    <row r="348" spans="1:15" s="27" customFormat="1" ht="33">
      <c r="A348" s="75" t="s">
        <v>195</v>
      </c>
      <c r="B348" s="23">
        <v>941</v>
      </c>
      <c r="C348" s="22" t="s">
        <v>30</v>
      </c>
      <c r="D348" s="63" t="s">
        <v>7</v>
      </c>
      <c r="E348" s="34" t="s">
        <v>5</v>
      </c>
      <c r="F348" s="81" t="s">
        <v>9</v>
      </c>
      <c r="G348" s="207" t="s">
        <v>137</v>
      </c>
      <c r="H348" s="64" t="s">
        <v>143</v>
      </c>
      <c r="I348" s="64"/>
      <c r="J348" s="20">
        <f>SUM(J349+J351+J355+J353)</f>
        <v>26117.599999999999</v>
      </c>
      <c r="K348" s="20">
        <f t="shared" ref="K348:L348" si="114">SUM(K349+K351+K355+K353)</f>
        <v>35121.699999999997</v>
      </c>
      <c r="L348" s="20">
        <f t="shared" si="114"/>
        <v>36129.4</v>
      </c>
      <c r="M348" s="364"/>
      <c r="N348" s="364"/>
      <c r="O348" s="364"/>
    </row>
    <row r="349" spans="1:15" s="185" customFormat="1" ht="34.5">
      <c r="A349" s="99" t="s">
        <v>196</v>
      </c>
      <c r="B349" s="277">
        <v>941</v>
      </c>
      <c r="C349" s="254" t="s">
        <v>30</v>
      </c>
      <c r="D349" s="255" t="s">
        <v>7</v>
      </c>
      <c r="E349" s="248" t="s">
        <v>5</v>
      </c>
      <c r="F349" s="256" t="s">
        <v>9</v>
      </c>
      <c r="G349" s="257" t="s">
        <v>1</v>
      </c>
      <c r="H349" s="253" t="s">
        <v>143</v>
      </c>
      <c r="I349" s="253"/>
      <c r="J349" s="241">
        <f>SUM(J350)</f>
        <v>1318.6</v>
      </c>
      <c r="K349" s="241">
        <f t="shared" ref="K349:L349" si="115">SUM(K350)</f>
        <v>1551.7</v>
      </c>
      <c r="L349" s="241">
        <f t="shared" si="115"/>
        <v>1382.4</v>
      </c>
      <c r="M349" s="379"/>
      <c r="N349" s="379"/>
      <c r="O349" s="379"/>
    </row>
    <row r="350" spans="1:15" s="31" customFormat="1" ht="47.25">
      <c r="A350" s="28" t="s">
        <v>127</v>
      </c>
      <c r="B350" s="148">
        <v>941</v>
      </c>
      <c r="C350" s="29" t="s">
        <v>30</v>
      </c>
      <c r="D350" s="221" t="s">
        <v>7</v>
      </c>
      <c r="E350" s="120" t="s">
        <v>5</v>
      </c>
      <c r="F350" s="121" t="s">
        <v>9</v>
      </c>
      <c r="G350" s="211" t="s">
        <v>1</v>
      </c>
      <c r="H350" s="122" t="s">
        <v>10</v>
      </c>
      <c r="I350" s="223" t="s">
        <v>63</v>
      </c>
      <c r="J350" s="30">
        <v>1318.6</v>
      </c>
      <c r="K350" s="30">
        <v>1551.7</v>
      </c>
      <c r="L350" s="30">
        <v>1382.4</v>
      </c>
      <c r="M350" s="356"/>
      <c r="N350" s="356"/>
      <c r="O350" s="356"/>
    </row>
    <row r="351" spans="1:15" s="185" customFormat="1" ht="34.5">
      <c r="A351" s="194" t="s">
        <v>197</v>
      </c>
      <c r="B351" s="234">
        <v>941</v>
      </c>
      <c r="C351" s="235" t="s">
        <v>30</v>
      </c>
      <c r="D351" s="248" t="s">
        <v>7</v>
      </c>
      <c r="E351" s="273" t="s">
        <v>5</v>
      </c>
      <c r="F351" s="274" t="s">
        <v>9</v>
      </c>
      <c r="G351" s="275" t="s">
        <v>7</v>
      </c>
      <c r="H351" s="276" t="s">
        <v>143</v>
      </c>
      <c r="I351" s="253"/>
      <c r="J351" s="241">
        <f>SUM(J352)</f>
        <v>7046</v>
      </c>
      <c r="K351" s="241">
        <f t="shared" ref="K351:L351" si="116">SUM(K352)</f>
        <v>7328</v>
      </c>
      <c r="L351" s="241">
        <f t="shared" si="116"/>
        <v>7621</v>
      </c>
      <c r="M351" s="379"/>
      <c r="N351" s="379"/>
      <c r="O351" s="379"/>
    </row>
    <row r="352" spans="1:15" s="31" customFormat="1" ht="31.5">
      <c r="A352" s="28" t="s">
        <v>252</v>
      </c>
      <c r="B352" s="148">
        <v>941</v>
      </c>
      <c r="C352" s="29" t="s">
        <v>30</v>
      </c>
      <c r="D352" s="221" t="s">
        <v>7</v>
      </c>
      <c r="E352" s="120" t="s">
        <v>5</v>
      </c>
      <c r="F352" s="121" t="s">
        <v>9</v>
      </c>
      <c r="G352" s="211" t="s">
        <v>7</v>
      </c>
      <c r="H352" s="122" t="s">
        <v>11</v>
      </c>
      <c r="I352" s="223" t="s">
        <v>63</v>
      </c>
      <c r="J352" s="30">
        <v>7046</v>
      </c>
      <c r="K352" s="30">
        <v>7328</v>
      </c>
      <c r="L352" s="30">
        <v>7621</v>
      </c>
      <c r="M352" s="356"/>
      <c r="N352" s="356"/>
      <c r="O352" s="356"/>
    </row>
    <row r="353" spans="1:15" s="31" customFormat="1" ht="34.5">
      <c r="A353" s="194" t="s">
        <v>199</v>
      </c>
      <c r="B353" s="234">
        <v>941</v>
      </c>
      <c r="C353" s="235" t="s">
        <v>30</v>
      </c>
      <c r="D353" s="248" t="s">
        <v>7</v>
      </c>
      <c r="E353" s="273" t="s">
        <v>5</v>
      </c>
      <c r="F353" s="274" t="s">
        <v>9</v>
      </c>
      <c r="G353" s="275" t="s">
        <v>3</v>
      </c>
      <c r="H353" s="276" t="s">
        <v>143</v>
      </c>
      <c r="I353" s="253"/>
      <c r="J353" s="241">
        <f>SUM(J354)</f>
        <v>13786</v>
      </c>
      <c r="K353" s="241">
        <f t="shared" ref="K353:L353" si="117">SUM(K354)</f>
        <v>22111</v>
      </c>
      <c r="L353" s="241">
        <f t="shared" si="117"/>
        <v>22995</v>
      </c>
      <c r="M353" s="356"/>
      <c r="N353" s="356"/>
      <c r="O353" s="356"/>
    </row>
    <row r="354" spans="1:15" s="31" customFormat="1" ht="31.5">
      <c r="A354" s="28" t="s">
        <v>253</v>
      </c>
      <c r="B354" s="148">
        <v>941</v>
      </c>
      <c r="C354" s="29" t="s">
        <v>30</v>
      </c>
      <c r="D354" s="221" t="s">
        <v>7</v>
      </c>
      <c r="E354" s="120" t="s">
        <v>5</v>
      </c>
      <c r="F354" s="121" t="s">
        <v>9</v>
      </c>
      <c r="G354" s="211" t="s">
        <v>3</v>
      </c>
      <c r="H354" s="122" t="s">
        <v>14</v>
      </c>
      <c r="I354" s="223" t="s">
        <v>63</v>
      </c>
      <c r="J354" s="30">
        <v>13786</v>
      </c>
      <c r="K354" s="30">
        <v>22111</v>
      </c>
      <c r="L354" s="30">
        <v>22995</v>
      </c>
      <c r="M354" s="356"/>
      <c r="N354" s="356"/>
      <c r="O354" s="356"/>
    </row>
    <row r="355" spans="1:15" s="185" customFormat="1" ht="69">
      <c r="A355" s="192" t="s">
        <v>274</v>
      </c>
      <c r="B355" s="234">
        <v>941</v>
      </c>
      <c r="C355" s="235" t="s">
        <v>30</v>
      </c>
      <c r="D355" s="248" t="s">
        <v>7</v>
      </c>
      <c r="E355" s="273" t="s">
        <v>5</v>
      </c>
      <c r="F355" s="274" t="s">
        <v>9</v>
      </c>
      <c r="G355" s="275" t="s">
        <v>17</v>
      </c>
      <c r="H355" s="276" t="s">
        <v>143</v>
      </c>
      <c r="I355" s="253"/>
      <c r="J355" s="241">
        <f>SUM(J356)</f>
        <v>3967</v>
      </c>
      <c r="K355" s="241">
        <f t="shared" ref="K355:L355" si="118">SUM(K356)</f>
        <v>4131</v>
      </c>
      <c r="L355" s="241">
        <f t="shared" si="118"/>
        <v>4131</v>
      </c>
      <c r="M355" s="379"/>
      <c r="N355" s="379"/>
      <c r="O355" s="379"/>
    </row>
    <row r="356" spans="1:15" s="31" customFormat="1" ht="63">
      <c r="A356" s="28" t="s">
        <v>275</v>
      </c>
      <c r="B356" s="148">
        <v>941</v>
      </c>
      <c r="C356" s="29" t="s">
        <v>30</v>
      </c>
      <c r="D356" s="221" t="s">
        <v>7</v>
      </c>
      <c r="E356" s="120" t="s">
        <v>5</v>
      </c>
      <c r="F356" s="121" t="s">
        <v>9</v>
      </c>
      <c r="G356" s="211" t="s">
        <v>17</v>
      </c>
      <c r="H356" s="122" t="s">
        <v>276</v>
      </c>
      <c r="I356" s="223" t="s">
        <v>63</v>
      </c>
      <c r="J356" s="30">
        <v>3967</v>
      </c>
      <c r="K356" s="30">
        <v>4131</v>
      </c>
      <c r="L356" s="30">
        <v>4131</v>
      </c>
      <c r="M356" s="356"/>
      <c r="N356" s="356"/>
      <c r="O356" s="356"/>
    </row>
    <row r="357" spans="1:15" s="1" customFormat="1" ht="40.5">
      <c r="A357" s="33" t="s">
        <v>343</v>
      </c>
      <c r="B357" s="68">
        <v>947</v>
      </c>
      <c r="C357" s="417"/>
      <c r="D357" s="418"/>
      <c r="E357" s="419"/>
      <c r="F357" s="419"/>
      <c r="G357" s="419"/>
      <c r="H357" s="420"/>
      <c r="I357" s="9"/>
      <c r="J357" s="144">
        <f>SUM(J358)</f>
        <v>1614</v>
      </c>
      <c r="K357" s="144">
        <f t="shared" ref="K357:L357" si="119">SUM(K358)</f>
        <v>1622</v>
      </c>
      <c r="L357" s="144">
        <f t="shared" si="119"/>
        <v>1631</v>
      </c>
      <c r="M357" s="356"/>
      <c r="N357" s="356"/>
      <c r="O357" s="356"/>
    </row>
    <row r="358" spans="1:15" s="1" customFormat="1" ht="20.25">
      <c r="A358" s="86" t="s">
        <v>67</v>
      </c>
      <c r="B358" s="182">
        <v>947</v>
      </c>
      <c r="C358" s="353" t="s">
        <v>1</v>
      </c>
      <c r="D358" s="354"/>
      <c r="E358" s="175"/>
      <c r="F358" s="175"/>
      <c r="G358" s="216"/>
      <c r="H358" s="176"/>
      <c r="I358" s="177"/>
      <c r="J358" s="102">
        <f>SUM(J359)</f>
        <v>1614</v>
      </c>
      <c r="K358" s="102">
        <f t="shared" ref="K358:L358" si="120">SUM(K359)</f>
        <v>1622</v>
      </c>
      <c r="L358" s="102">
        <f t="shared" si="120"/>
        <v>1631</v>
      </c>
      <c r="M358" s="356"/>
      <c r="N358" s="356"/>
      <c r="O358" s="356"/>
    </row>
    <row r="359" spans="1:15" s="91" customFormat="1" ht="56.25">
      <c r="A359" s="98" t="s">
        <v>69</v>
      </c>
      <c r="B359" s="35">
        <v>947</v>
      </c>
      <c r="C359" s="36" t="s">
        <v>1</v>
      </c>
      <c r="D359" s="36" t="s">
        <v>2</v>
      </c>
      <c r="E359" s="430"/>
      <c r="F359" s="431"/>
      <c r="G359" s="431"/>
      <c r="H359" s="432"/>
      <c r="I359" s="36"/>
      <c r="J359" s="90">
        <f>SUM(J360)</f>
        <v>1614</v>
      </c>
      <c r="K359" s="90">
        <f t="shared" ref="K359:L361" si="121">SUM(K360)</f>
        <v>1622</v>
      </c>
      <c r="L359" s="90">
        <f t="shared" si="121"/>
        <v>1631</v>
      </c>
      <c r="M359" s="362"/>
      <c r="N359" s="362"/>
      <c r="O359" s="362"/>
    </row>
    <row r="360" spans="1:15" s="7" customFormat="1" ht="49.5">
      <c r="A360" s="69" t="s">
        <v>139</v>
      </c>
      <c r="B360" s="146">
        <v>947</v>
      </c>
      <c r="C360" s="70" t="s">
        <v>1</v>
      </c>
      <c r="D360" s="70" t="s">
        <v>2</v>
      </c>
      <c r="E360" s="71" t="s">
        <v>45</v>
      </c>
      <c r="F360" s="72" t="s">
        <v>136</v>
      </c>
      <c r="G360" s="203" t="s">
        <v>137</v>
      </c>
      <c r="H360" s="73" t="s">
        <v>143</v>
      </c>
      <c r="I360" s="16"/>
      <c r="J360" s="61">
        <f>SUM(J361)</f>
        <v>1614</v>
      </c>
      <c r="K360" s="61">
        <f t="shared" si="121"/>
        <v>1622</v>
      </c>
      <c r="L360" s="61">
        <f t="shared" si="121"/>
        <v>1631</v>
      </c>
      <c r="M360" s="356"/>
      <c r="N360" s="356"/>
      <c r="O360" s="356"/>
    </row>
    <row r="361" spans="1:15" s="7" customFormat="1" ht="33">
      <c r="A361" s="75" t="s">
        <v>140</v>
      </c>
      <c r="B361" s="147">
        <v>947</v>
      </c>
      <c r="C361" s="16" t="s">
        <v>1</v>
      </c>
      <c r="D361" s="16" t="s">
        <v>2</v>
      </c>
      <c r="E361" s="76" t="s">
        <v>45</v>
      </c>
      <c r="F361" s="77" t="s">
        <v>33</v>
      </c>
      <c r="G361" s="204" t="s">
        <v>137</v>
      </c>
      <c r="H361" s="78" t="s">
        <v>143</v>
      </c>
      <c r="I361" s="16"/>
      <c r="J361" s="20">
        <f>SUM(J362)</f>
        <v>1614</v>
      </c>
      <c r="K361" s="20">
        <f t="shared" si="121"/>
        <v>1622</v>
      </c>
      <c r="L361" s="20">
        <f t="shared" si="121"/>
        <v>1631</v>
      </c>
      <c r="M361" s="356"/>
      <c r="N361" s="356"/>
      <c r="O361" s="356"/>
    </row>
    <row r="362" spans="1:15" s="138" customFormat="1" ht="34.5">
      <c r="A362" s="99" t="s">
        <v>141</v>
      </c>
      <c r="B362" s="234">
        <v>947</v>
      </c>
      <c r="C362" s="235" t="s">
        <v>1</v>
      </c>
      <c r="D362" s="235" t="s">
        <v>2</v>
      </c>
      <c r="E362" s="236" t="s">
        <v>45</v>
      </c>
      <c r="F362" s="237" t="s">
        <v>33</v>
      </c>
      <c r="G362" s="238" t="s">
        <v>1</v>
      </c>
      <c r="H362" s="239" t="s">
        <v>143</v>
      </c>
      <c r="I362" s="235"/>
      <c r="J362" s="241">
        <f>SUM(J363:J365)</f>
        <v>1614</v>
      </c>
      <c r="K362" s="241">
        <f t="shared" ref="K362:L362" si="122">SUM(K363:K365)</f>
        <v>1622</v>
      </c>
      <c r="L362" s="241">
        <f t="shared" si="122"/>
        <v>1631</v>
      </c>
      <c r="M362" s="358"/>
      <c r="N362" s="358"/>
      <c r="O362" s="358"/>
    </row>
    <row r="363" spans="1:15" s="31" customFormat="1" ht="47.25">
      <c r="A363" s="28" t="s">
        <v>229</v>
      </c>
      <c r="B363" s="148">
        <v>947</v>
      </c>
      <c r="C363" s="29" t="s">
        <v>1</v>
      </c>
      <c r="D363" s="221" t="s">
        <v>2</v>
      </c>
      <c r="E363" s="221" t="s">
        <v>45</v>
      </c>
      <c r="F363" s="222" t="s">
        <v>33</v>
      </c>
      <c r="G363" s="205" t="s">
        <v>1</v>
      </c>
      <c r="H363" s="223" t="s">
        <v>44</v>
      </c>
      <c r="I363" s="223" t="s">
        <v>59</v>
      </c>
      <c r="J363" s="30">
        <v>1413</v>
      </c>
      <c r="K363" s="30">
        <v>1413</v>
      </c>
      <c r="L363" s="30">
        <v>1413</v>
      </c>
      <c r="M363" s="356"/>
      <c r="N363" s="356"/>
      <c r="O363" s="356"/>
    </row>
    <row r="364" spans="1:15" s="31" customFormat="1" ht="31.5">
      <c r="A364" s="28" t="s">
        <v>106</v>
      </c>
      <c r="B364" s="148">
        <v>947</v>
      </c>
      <c r="C364" s="29" t="s">
        <v>1</v>
      </c>
      <c r="D364" s="221" t="s">
        <v>2</v>
      </c>
      <c r="E364" s="221" t="s">
        <v>45</v>
      </c>
      <c r="F364" s="222" t="s">
        <v>33</v>
      </c>
      <c r="G364" s="205" t="s">
        <v>1</v>
      </c>
      <c r="H364" s="223" t="s">
        <v>44</v>
      </c>
      <c r="I364" s="223" t="s">
        <v>58</v>
      </c>
      <c r="J364" s="30">
        <v>200</v>
      </c>
      <c r="K364" s="30">
        <v>208</v>
      </c>
      <c r="L364" s="30">
        <v>217</v>
      </c>
      <c r="M364" s="356"/>
      <c r="N364" s="356"/>
      <c r="O364" s="356"/>
    </row>
    <row r="365" spans="1:15" s="31" customFormat="1" ht="31.5">
      <c r="A365" s="28" t="s">
        <v>107</v>
      </c>
      <c r="B365" s="148">
        <v>947</v>
      </c>
      <c r="C365" s="29" t="s">
        <v>1</v>
      </c>
      <c r="D365" s="221" t="s">
        <v>2</v>
      </c>
      <c r="E365" s="221" t="s">
        <v>45</v>
      </c>
      <c r="F365" s="222" t="s">
        <v>33</v>
      </c>
      <c r="G365" s="205" t="s">
        <v>1</v>
      </c>
      <c r="H365" s="223" t="s">
        <v>44</v>
      </c>
      <c r="I365" s="223" t="s">
        <v>60</v>
      </c>
      <c r="J365" s="30">
        <v>1</v>
      </c>
      <c r="K365" s="30">
        <v>1</v>
      </c>
      <c r="L365" s="30">
        <v>1</v>
      </c>
      <c r="M365" s="356"/>
      <c r="N365" s="356"/>
      <c r="O365" s="356"/>
    </row>
  </sheetData>
  <mergeCells count="59">
    <mergeCell ref="C188:H188"/>
    <mergeCell ref="E231:H231"/>
    <mergeCell ref="E225:H225"/>
    <mergeCell ref="D108:H108"/>
    <mergeCell ref="E109:H109"/>
    <mergeCell ref="E130:H130"/>
    <mergeCell ref="E160:H160"/>
    <mergeCell ref="D224:H224"/>
    <mergeCell ref="D135:H135"/>
    <mergeCell ref="E136:H136"/>
    <mergeCell ref="D141:H141"/>
    <mergeCell ref="E181:H181"/>
    <mergeCell ref="E197:H197"/>
    <mergeCell ref="E190:H190"/>
    <mergeCell ref="D189:H189"/>
    <mergeCell ref="E219:H219"/>
    <mergeCell ref="A1:L1"/>
    <mergeCell ref="D230:H230"/>
    <mergeCell ref="E214:H214"/>
    <mergeCell ref="D244:H244"/>
    <mergeCell ref="E142:H142"/>
    <mergeCell ref="E84:H84"/>
    <mergeCell ref="D64:H64"/>
    <mergeCell ref="E79:H79"/>
    <mergeCell ref="D170:H170"/>
    <mergeCell ref="E171:H171"/>
    <mergeCell ref="E147:H147"/>
    <mergeCell ref="D100:H100"/>
    <mergeCell ref="E101:H101"/>
    <mergeCell ref="A2:L2"/>
    <mergeCell ref="E14:H14"/>
    <mergeCell ref="E32:H32"/>
    <mergeCell ref="D53:H53"/>
    <mergeCell ref="D93:H93"/>
    <mergeCell ref="E54:H54"/>
    <mergeCell ref="E5:H5"/>
    <mergeCell ref="E4:H4"/>
    <mergeCell ref="E359:H359"/>
    <mergeCell ref="C7:H7"/>
    <mergeCell ref="D8:G8"/>
    <mergeCell ref="C357:H357"/>
    <mergeCell ref="E346:H346"/>
    <mergeCell ref="D345:H345"/>
    <mergeCell ref="E94:H94"/>
    <mergeCell ref="E176:H176"/>
    <mergeCell ref="E165:H165"/>
    <mergeCell ref="E245:H245"/>
    <mergeCell ref="D250:H250"/>
    <mergeCell ref="E251:H251"/>
    <mergeCell ref="E257:H257"/>
    <mergeCell ref="E262:H262"/>
    <mergeCell ref="D207:H207"/>
    <mergeCell ref="D213:H213"/>
    <mergeCell ref="E330:H330"/>
    <mergeCell ref="C271:H271"/>
    <mergeCell ref="D278:H278"/>
    <mergeCell ref="E279:H279"/>
    <mergeCell ref="E290:H290"/>
    <mergeCell ref="E319:H319"/>
  </mergeCells>
  <pageMargins left="0.23622047244094491" right="0.23622047244094491" top="0.74803149606299213" bottom="0.74803149606299213" header="0.31496062992125984" footer="0.31496062992125984"/>
  <pageSetup paperSize="9" scale="46" orientation="portrait" r:id="rId1"/>
  <rowBreaks count="2" manualBreakCount="2">
    <brk id="286" max="11" man="1"/>
    <brk id="33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2018-02-12T11:17:33Z</cp:lastPrinted>
  <dcterms:created xsi:type="dcterms:W3CDTF">2015-10-05T11:25:45Z</dcterms:created>
  <dcterms:modified xsi:type="dcterms:W3CDTF">2018-02-26T06:38:19Z</dcterms:modified>
</cp:coreProperties>
</file>