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программы!$A$1:$L$450</definedName>
  </definedNames>
  <calcPr calcId="125725"/>
</workbook>
</file>

<file path=xl/calcChain.xml><?xml version="1.0" encoding="utf-8"?>
<calcChain xmlns="http://schemas.openxmlformats.org/spreadsheetml/2006/main">
  <c r="J189" i="1"/>
  <c r="L375"/>
  <c r="K375"/>
  <c r="L374"/>
  <c r="K374"/>
  <c r="J375"/>
  <c r="J374" s="1"/>
  <c r="L265"/>
  <c r="K265"/>
  <c r="L270"/>
  <c r="K270"/>
  <c r="L294"/>
  <c r="K294"/>
  <c r="J294"/>
  <c r="J265"/>
  <c r="J270"/>
  <c r="J416"/>
  <c r="L37"/>
  <c r="K37"/>
  <c r="J37"/>
  <c r="L448"/>
  <c r="K448"/>
  <c r="L446"/>
  <c r="K446"/>
  <c r="L445"/>
  <c r="K445"/>
  <c r="L444"/>
  <c r="K444"/>
  <c r="L443"/>
  <c r="K443"/>
  <c r="J448"/>
  <c r="J446"/>
  <c r="J445" s="1"/>
  <c r="J444" s="1"/>
  <c r="J443" s="1"/>
  <c r="L251" l="1"/>
  <c r="K251"/>
  <c r="K250" s="1"/>
  <c r="K249" s="1"/>
  <c r="J251"/>
  <c r="L250"/>
  <c r="L249" s="1"/>
  <c r="J250"/>
  <c r="J249" s="1"/>
  <c r="L416"/>
  <c r="K416"/>
  <c r="L255"/>
  <c r="L254" s="1"/>
  <c r="L253" s="1"/>
  <c r="L248" s="1"/>
  <c r="L247" s="1"/>
  <c r="K255"/>
  <c r="K254" s="1"/>
  <c r="K253" s="1"/>
  <c r="K248" s="1"/>
  <c r="K247" s="1"/>
  <c r="J255"/>
  <c r="J254" s="1"/>
  <c r="J253" s="1"/>
  <c r="J343"/>
  <c r="J248" l="1"/>
  <c r="L343"/>
  <c r="K343"/>
  <c r="L120"/>
  <c r="K120"/>
  <c r="O451" l="1"/>
  <c r="N451"/>
  <c r="L456" s="1"/>
  <c r="L322" l="1"/>
  <c r="K322"/>
  <c r="J322"/>
  <c r="L111"/>
  <c r="K111"/>
  <c r="J111"/>
  <c r="L389"/>
  <c r="K389"/>
  <c r="J389"/>
  <c r="L326"/>
  <c r="L325" s="1"/>
  <c r="L324" s="1"/>
  <c r="K326"/>
  <c r="K325" s="1"/>
  <c r="K324" s="1"/>
  <c r="J326"/>
  <c r="J325" s="1"/>
  <c r="J324" s="1"/>
  <c r="L74" l="1"/>
  <c r="L73" s="1"/>
  <c r="K74"/>
  <c r="J74"/>
  <c r="K73"/>
  <c r="J73"/>
  <c r="J293"/>
  <c r="J292" s="1"/>
  <c r="J291" s="1"/>
  <c r="L269"/>
  <c r="J269"/>
  <c r="K269"/>
  <c r="K264"/>
  <c r="L264"/>
  <c r="L263" s="1"/>
  <c r="J264"/>
  <c r="J235"/>
  <c r="J234" s="1"/>
  <c r="J233" s="1"/>
  <c r="L235"/>
  <c r="L234" s="1"/>
  <c r="L233" s="1"/>
  <c r="K235"/>
  <c r="K234" s="1"/>
  <c r="K233" s="1"/>
  <c r="J239"/>
  <c r="J238" s="1"/>
  <c r="J237" s="1"/>
  <c r="L239"/>
  <c r="L238" s="1"/>
  <c r="L237" s="1"/>
  <c r="K239"/>
  <c r="K238" s="1"/>
  <c r="K237" s="1"/>
  <c r="L293"/>
  <c r="L292" s="1"/>
  <c r="L291" s="1"/>
  <c r="K293"/>
  <c r="K292" s="1"/>
  <c r="K291" s="1"/>
  <c r="M451"/>
  <c r="L453" s="1"/>
  <c r="L420"/>
  <c r="K420"/>
  <c r="J420"/>
  <c r="K263" l="1"/>
  <c r="J263"/>
  <c r="L195"/>
  <c r="K195"/>
  <c r="J195"/>
  <c r="L245"/>
  <c r="L244" s="1"/>
  <c r="L243" s="1"/>
  <c r="L242" s="1"/>
  <c r="K245"/>
  <c r="J245"/>
  <c r="J244" s="1"/>
  <c r="J243" s="1"/>
  <c r="J242" s="1"/>
  <c r="K244"/>
  <c r="K243" s="1"/>
  <c r="K242" s="1"/>
  <c r="L357" l="1"/>
  <c r="K357"/>
  <c r="J357"/>
  <c r="L102"/>
  <c r="K102"/>
  <c r="J102"/>
  <c r="L330" l="1"/>
  <c r="L329" s="1"/>
  <c r="L328" s="1"/>
  <c r="K330"/>
  <c r="K329" s="1"/>
  <c r="K328" s="1"/>
  <c r="J330"/>
  <c r="J329" s="1"/>
  <c r="J328" s="1"/>
  <c r="L30"/>
  <c r="L29" s="1"/>
  <c r="L28" s="1"/>
  <c r="K30"/>
  <c r="K29" s="1"/>
  <c r="K28" s="1"/>
  <c r="J30"/>
  <c r="J29" s="1"/>
  <c r="J28" s="1"/>
  <c r="L415" l="1"/>
  <c r="K415"/>
  <c r="J415"/>
  <c r="L87" l="1"/>
  <c r="L86" s="1"/>
  <c r="K87"/>
  <c r="K86" s="1"/>
  <c r="J87"/>
  <c r="J86" s="1"/>
  <c r="L261" l="1"/>
  <c r="L260" s="1"/>
  <c r="L259" s="1"/>
  <c r="K261"/>
  <c r="K260" s="1"/>
  <c r="K259" s="1"/>
  <c r="J261"/>
  <c r="L173"/>
  <c r="K173"/>
  <c r="L172"/>
  <c r="K172"/>
  <c r="L171"/>
  <c r="K171"/>
  <c r="L170"/>
  <c r="K170"/>
  <c r="L143"/>
  <c r="L142" s="1"/>
  <c r="L141" s="1"/>
  <c r="L140" s="1"/>
  <c r="K143"/>
  <c r="K142" s="1"/>
  <c r="K141" s="1"/>
  <c r="K140" s="1"/>
  <c r="J143"/>
  <c r="J142" s="1"/>
  <c r="J141" s="1"/>
  <c r="J140" s="1"/>
  <c r="L432"/>
  <c r="K432"/>
  <c r="L430"/>
  <c r="K430"/>
  <c r="L428"/>
  <c r="K428"/>
  <c r="L426"/>
  <c r="L425" s="1"/>
  <c r="K426"/>
  <c r="L424"/>
  <c r="L423" s="1"/>
  <c r="L422" s="1"/>
  <c r="L411"/>
  <c r="K411"/>
  <c r="L408"/>
  <c r="K408"/>
  <c r="L407"/>
  <c r="K407"/>
  <c r="L406"/>
  <c r="L405" s="1"/>
  <c r="K406"/>
  <c r="K405"/>
  <c r="L403"/>
  <c r="K403"/>
  <c r="L402"/>
  <c r="K402"/>
  <c r="L397"/>
  <c r="L396" s="1"/>
  <c r="L395" s="1"/>
  <c r="L394" s="1"/>
  <c r="K397"/>
  <c r="K396" s="1"/>
  <c r="K395" s="1"/>
  <c r="K394" s="1"/>
  <c r="L392"/>
  <c r="K392"/>
  <c r="L386"/>
  <c r="L385" s="1"/>
  <c r="L384" s="1"/>
  <c r="L383" s="1"/>
  <c r="K386"/>
  <c r="K385" s="1"/>
  <c r="K384" s="1"/>
  <c r="K383" s="1"/>
  <c r="L381"/>
  <c r="K381"/>
  <c r="K380" s="1"/>
  <c r="K379" s="1"/>
  <c r="L380"/>
  <c r="L379" s="1"/>
  <c r="L356"/>
  <c r="L355" s="1"/>
  <c r="K356"/>
  <c r="K355" s="1"/>
  <c r="L342"/>
  <c r="K342"/>
  <c r="K341" s="1"/>
  <c r="K340" s="1"/>
  <c r="L341"/>
  <c r="L340" s="1"/>
  <c r="L337"/>
  <c r="L336" s="1"/>
  <c r="L335" s="1"/>
  <c r="L334" s="1"/>
  <c r="L333" s="1"/>
  <c r="K337"/>
  <c r="K336" s="1"/>
  <c r="K335" s="1"/>
  <c r="K334" s="1"/>
  <c r="K333" s="1"/>
  <c r="L189"/>
  <c r="K189"/>
  <c r="L188"/>
  <c r="L187" s="1"/>
  <c r="L186" s="1"/>
  <c r="K188"/>
  <c r="K187" s="1"/>
  <c r="K186" s="1"/>
  <c r="L178"/>
  <c r="K178"/>
  <c r="K177" s="1"/>
  <c r="K176" s="1"/>
  <c r="K175" s="1"/>
  <c r="L177"/>
  <c r="L176" s="1"/>
  <c r="L175" s="1"/>
  <c r="L96"/>
  <c r="K96"/>
  <c r="L95"/>
  <c r="K95"/>
  <c r="L94"/>
  <c r="K94"/>
  <c r="L70"/>
  <c r="L69" s="1"/>
  <c r="L68" s="1"/>
  <c r="K70"/>
  <c r="K69" s="1"/>
  <c r="K68" s="1"/>
  <c r="L320"/>
  <c r="K320"/>
  <c r="L315"/>
  <c r="L314" s="1"/>
  <c r="L313" s="1"/>
  <c r="K315"/>
  <c r="K314" s="1"/>
  <c r="K313" s="1"/>
  <c r="L312"/>
  <c r="K312"/>
  <c r="L309"/>
  <c r="K309"/>
  <c r="L308"/>
  <c r="L307" s="1"/>
  <c r="K308"/>
  <c r="K307" s="1"/>
  <c r="L306"/>
  <c r="K306"/>
  <c r="L303"/>
  <c r="K303"/>
  <c r="K302" s="1"/>
  <c r="K301" s="1"/>
  <c r="K300" s="1"/>
  <c r="K299" s="1"/>
  <c r="L302"/>
  <c r="L301" s="1"/>
  <c r="L300" s="1"/>
  <c r="L299" s="1"/>
  <c r="L287"/>
  <c r="L286" s="1"/>
  <c r="L285" s="1"/>
  <c r="K287"/>
  <c r="K286" s="1"/>
  <c r="K285" s="1"/>
  <c r="L281"/>
  <c r="K281"/>
  <c r="K280" s="1"/>
  <c r="K279" s="1"/>
  <c r="L280"/>
  <c r="L279" s="1"/>
  <c r="L231"/>
  <c r="L230" s="1"/>
  <c r="L229" s="1"/>
  <c r="L228" s="1"/>
  <c r="L227" s="1"/>
  <c r="K231"/>
  <c r="K230" s="1"/>
  <c r="K229" s="1"/>
  <c r="K228" s="1"/>
  <c r="K227" s="1"/>
  <c r="L225"/>
  <c r="L224" s="1"/>
  <c r="L223" s="1"/>
  <c r="L222" s="1"/>
  <c r="L221" s="1"/>
  <c r="K225"/>
  <c r="K224" s="1"/>
  <c r="K223" s="1"/>
  <c r="K222" s="1"/>
  <c r="K221" s="1"/>
  <c r="L219"/>
  <c r="L217" s="1"/>
  <c r="L216" s="1"/>
  <c r="K219"/>
  <c r="K217" s="1"/>
  <c r="K216" s="1"/>
  <c r="L214"/>
  <c r="L213" s="1"/>
  <c r="L212" s="1"/>
  <c r="L211" s="1"/>
  <c r="K214"/>
  <c r="K213" s="1"/>
  <c r="K212" s="1"/>
  <c r="K211" s="1"/>
  <c r="L207"/>
  <c r="L206" s="1"/>
  <c r="L205" s="1"/>
  <c r="L204" s="1"/>
  <c r="K207"/>
  <c r="K206" s="1"/>
  <c r="K205" s="1"/>
  <c r="K204" s="1"/>
  <c r="L194"/>
  <c r="L193" s="1"/>
  <c r="L192" s="1"/>
  <c r="K194"/>
  <c r="K193" s="1"/>
  <c r="K192" s="1"/>
  <c r="L184"/>
  <c r="L183" s="1"/>
  <c r="L182" s="1"/>
  <c r="K184"/>
  <c r="K183" s="1"/>
  <c r="K182" s="1"/>
  <c r="L181"/>
  <c r="K181"/>
  <c r="L168"/>
  <c r="L167" s="1"/>
  <c r="L166" s="1"/>
  <c r="K168"/>
  <c r="K167" s="1"/>
  <c r="K166" s="1"/>
  <c r="L164"/>
  <c r="K164"/>
  <c r="L162"/>
  <c r="K162"/>
  <c r="L160"/>
  <c r="K160"/>
  <c r="K159" s="1"/>
  <c r="K158" s="1"/>
  <c r="L155"/>
  <c r="L154" s="1"/>
  <c r="L153" s="1"/>
  <c r="L152" s="1"/>
  <c r="K155"/>
  <c r="K154" s="1"/>
  <c r="K153" s="1"/>
  <c r="K152" s="1"/>
  <c r="L149"/>
  <c r="L148" s="1"/>
  <c r="L147" s="1"/>
  <c r="L146" s="1"/>
  <c r="L145" s="1"/>
  <c r="K149"/>
  <c r="K148" s="1"/>
  <c r="K147" s="1"/>
  <c r="K146" s="1"/>
  <c r="K145" s="1"/>
  <c r="L138"/>
  <c r="L137" s="1"/>
  <c r="L136" s="1"/>
  <c r="K138"/>
  <c r="K137" s="1"/>
  <c r="K136" s="1"/>
  <c r="L134"/>
  <c r="L133" s="1"/>
  <c r="K134"/>
  <c r="K133" s="1"/>
  <c r="L128"/>
  <c r="L127" s="1"/>
  <c r="K128"/>
  <c r="K127" s="1"/>
  <c r="L119"/>
  <c r="K119"/>
  <c r="L110"/>
  <c r="L109" s="1"/>
  <c r="L108" s="1"/>
  <c r="L107" s="1"/>
  <c r="K110"/>
  <c r="K109" s="1"/>
  <c r="K108" s="1"/>
  <c r="K107" s="1"/>
  <c r="L101"/>
  <c r="L100" s="1"/>
  <c r="L99" s="1"/>
  <c r="K101"/>
  <c r="K100" s="1"/>
  <c r="K99" s="1"/>
  <c r="L92"/>
  <c r="L91" s="1"/>
  <c r="K92"/>
  <c r="K91" s="1"/>
  <c r="K85"/>
  <c r="K84" s="1"/>
  <c r="L82"/>
  <c r="L81" s="1"/>
  <c r="L80" s="1"/>
  <c r="L79" s="1"/>
  <c r="K82"/>
  <c r="K81" s="1"/>
  <c r="K80" s="1"/>
  <c r="K79" s="1"/>
  <c r="L77"/>
  <c r="L76" s="1"/>
  <c r="L72" s="1"/>
  <c r="K77"/>
  <c r="K76" s="1"/>
  <c r="K72" s="1"/>
  <c r="L64"/>
  <c r="K64"/>
  <c r="L62"/>
  <c r="K62"/>
  <c r="L59"/>
  <c r="L58" s="1"/>
  <c r="K59"/>
  <c r="L51"/>
  <c r="L50" s="1"/>
  <c r="K51"/>
  <c r="K50" s="1"/>
  <c r="L41"/>
  <c r="L40" s="1"/>
  <c r="K41"/>
  <c r="K40" s="1"/>
  <c r="L35"/>
  <c r="K35"/>
  <c r="L24"/>
  <c r="L23" s="1"/>
  <c r="K24"/>
  <c r="K23" s="1"/>
  <c r="L21"/>
  <c r="L20" s="1"/>
  <c r="K21"/>
  <c r="K20" s="1"/>
  <c r="L17"/>
  <c r="L16" s="1"/>
  <c r="K17"/>
  <c r="K16" s="1"/>
  <c r="L439"/>
  <c r="L438" s="1"/>
  <c r="L437" s="1"/>
  <c r="L436" s="1"/>
  <c r="K439"/>
  <c r="K438" s="1"/>
  <c r="K437" s="1"/>
  <c r="K436" s="1"/>
  <c r="L12"/>
  <c r="L11" s="1"/>
  <c r="L10" s="1"/>
  <c r="L9" s="1"/>
  <c r="K12"/>
  <c r="K11" s="1"/>
  <c r="K10" s="1"/>
  <c r="K9" s="1"/>
  <c r="J101"/>
  <c r="J100" s="1"/>
  <c r="J99" s="1"/>
  <c r="J120"/>
  <c r="J119" s="1"/>
  <c r="J281"/>
  <c r="J280" s="1"/>
  <c r="J279" s="1"/>
  <c r="J386"/>
  <c r="J82"/>
  <c r="J81" s="1"/>
  <c r="J80" s="1"/>
  <c r="J79" s="1"/>
  <c r="J168"/>
  <c r="J167" s="1"/>
  <c r="J166" s="1"/>
  <c r="J194"/>
  <c r="J193" s="1"/>
  <c r="J192" s="1"/>
  <c r="J287"/>
  <c r="J286" s="1"/>
  <c r="J285" s="1"/>
  <c r="J397"/>
  <c r="J396" s="1"/>
  <c r="J356"/>
  <c r="J355" s="1"/>
  <c r="J77"/>
  <c r="J76" s="1"/>
  <c r="J72" s="1"/>
  <c r="J260"/>
  <c r="J259" s="1"/>
  <c r="J219"/>
  <c r="J217" s="1"/>
  <c r="J216" s="1"/>
  <c r="J173"/>
  <c r="J172" s="1"/>
  <c r="J171" s="1"/>
  <c r="J170" s="1"/>
  <c r="J128"/>
  <c r="J127" s="1"/>
  <c r="J430"/>
  <c r="J342"/>
  <c r="J341" s="1"/>
  <c r="J340" s="1"/>
  <c r="J381"/>
  <c r="J380" s="1"/>
  <c r="J379" s="1"/>
  <c r="J392"/>
  <c r="J403"/>
  <c r="J402" s="1"/>
  <c r="J408"/>
  <c r="J411"/>
  <c r="J92"/>
  <c r="J91" s="1"/>
  <c r="J59"/>
  <c r="J58" s="1"/>
  <c r="J62"/>
  <c r="J64"/>
  <c r="J35"/>
  <c r="J34" s="1"/>
  <c r="J12"/>
  <c r="J11" s="1"/>
  <c r="J10" s="1"/>
  <c r="J9" s="1"/>
  <c r="J439"/>
  <c r="J438" s="1"/>
  <c r="J437" s="1"/>
  <c r="J436" s="1"/>
  <c r="J17"/>
  <c r="J16" s="1"/>
  <c r="J21"/>
  <c r="J20" s="1"/>
  <c r="J24"/>
  <c r="J23" s="1"/>
  <c r="J41"/>
  <c r="J40" s="1"/>
  <c r="J51"/>
  <c r="J50" s="1"/>
  <c r="J134"/>
  <c r="J133" s="1"/>
  <c r="J138"/>
  <c r="J137" s="1"/>
  <c r="J136" s="1"/>
  <c r="J426"/>
  <c r="J428"/>
  <c r="J432"/>
  <c r="J155"/>
  <c r="J154" s="1"/>
  <c r="J153" s="1"/>
  <c r="J152" s="1"/>
  <c r="J160"/>
  <c r="J162"/>
  <c r="J164"/>
  <c r="J110"/>
  <c r="J109" s="1"/>
  <c r="J108" s="1"/>
  <c r="J107" s="1"/>
  <c r="J231"/>
  <c r="J230" s="1"/>
  <c r="J229" s="1"/>
  <c r="J228" s="1"/>
  <c r="J225"/>
  <c r="J224" s="1"/>
  <c r="J223" s="1"/>
  <c r="J222" s="1"/>
  <c r="J221" s="1"/>
  <c r="J337"/>
  <c r="J336" s="1"/>
  <c r="J335" s="1"/>
  <c r="J334" s="1"/>
  <c r="J333" s="1"/>
  <c r="J320"/>
  <c r="J188"/>
  <c r="J187" s="1"/>
  <c r="J186" s="1"/>
  <c r="J178"/>
  <c r="J177" s="1"/>
  <c r="J176" s="1"/>
  <c r="J175" s="1"/>
  <c r="J96"/>
  <c r="J95" s="1"/>
  <c r="J94" s="1"/>
  <c r="J70"/>
  <c r="J69" s="1"/>
  <c r="J68" s="1"/>
  <c r="J214"/>
  <c r="J213" s="1"/>
  <c r="J212" s="1"/>
  <c r="J211" s="1"/>
  <c r="J303"/>
  <c r="J302" s="1"/>
  <c r="J301" s="1"/>
  <c r="J300" s="1"/>
  <c r="J299" s="1"/>
  <c r="J309"/>
  <c r="J308" s="1"/>
  <c r="J307" s="1"/>
  <c r="J315"/>
  <c r="J314" s="1"/>
  <c r="J313" s="1"/>
  <c r="J207"/>
  <c r="J206" s="1"/>
  <c r="J205" s="1"/>
  <c r="J204" s="1"/>
  <c r="J184"/>
  <c r="J183" s="1"/>
  <c r="J182" s="1"/>
  <c r="J149"/>
  <c r="J148" s="1"/>
  <c r="J147" s="1"/>
  <c r="J146" s="1"/>
  <c r="J145" s="1"/>
  <c r="J312"/>
  <c r="J306"/>
  <c r="J181"/>
  <c r="J435" l="1"/>
  <c r="J434" s="1"/>
  <c r="L435"/>
  <c r="L434" s="1"/>
  <c r="K435"/>
  <c r="K434" s="1"/>
  <c r="L34"/>
  <c r="L33" s="1"/>
  <c r="K34"/>
  <c r="K33" s="1"/>
  <c r="J33"/>
  <c r="L258"/>
  <c r="L257" s="1"/>
  <c r="K258"/>
  <c r="K257" s="1"/>
  <c r="J319"/>
  <c r="J318" s="1"/>
  <c r="J317" s="1"/>
  <c r="J305" s="1"/>
  <c r="K319"/>
  <c r="K318" s="1"/>
  <c r="K317" s="1"/>
  <c r="K305" s="1"/>
  <c r="J258"/>
  <c r="J257" s="1"/>
  <c r="L319"/>
  <c r="L318" s="1"/>
  <c r="L317" s="1"/>
  <c r="L305" s="1"/>
  <c r="L180"/>
  <c r="J227"/>
  <c r="L354"/>
  <c r="K354"/>
  <c r="K339" s="1"/>
  <c r="L61"/>
  <c r="L159"/>
  <c r="L158" s="1"/>
  <c r="K180"/>
  <c r="L218"/>
  <c r="J180"/>
  <c r="J67"/>
  <c r="K118"/>
  <c r="K117" s="1"/>
  <c r="K116" s="1"/>
  <c r="L67"/>
  <c r="K67"/>
  <c r="K61"/>
  <c r="J118"/>
  <c r="J117" s="1"/>
  <c r="L118"/>
  <c r="L117" s="1"/>
  <c r="L116" s="1"/>
  <c r="J425"/>
  <c r="J424" s="1"/>
  <c r="J423" s="1"/>
  <c r="J422" s="1"/>
  <c r="K425"/>
  <c r="K424" s="1"/>
  <c r="K423" s="1"/>
  <c r="K422" s="1"/>
  <c r="L57"/>
  <c r="L56" s="1"/>
  <c r="L55" s="1"/>
  <c r="K278"/>
  <c r="K277" s="1"/>
  <c r="L278"/>
  <c r="L277" s="1"/>
  <c r="L157"/>
  <c r="L151" s="1"/>
  <c r="K157"/>
  <c r="K151" s="1"/>
  <c r="K15"/>
  <c r="K14" s="1"/>
  <c r="L15"/>
  <c r="L14" s="1"/>
  <c r="J159"/>
  <c r="J158" s="1"/>
  <c r="J157" s="1"/>
  <c r="J151" s="1"/>
  <c r="K39"/>
  <c r="K98"/>
  <c r="K58"/>
  <c r="J385"/>
  <c r="J384" s="1"/>
  <c r="J383" s="1"/>
  <c r="J278"/>
  <c r="J277" s="1"/>
  <c r="J39"/>
  <c r="J407"/>
  <c r="J406" s="1"/>
  <c r="L39"/>
  <c r="J354"/>
  <c r="J90"/>
  <c r="J89" s="1"/>
  <c r="J15"/>
  <c r="J14" s="1"/>
  <c r="J61"/>
  <c r="J57" s="1"/>
  <c r="J56" s="1"/>
  <c r="J55" s="1"/>
  <c r="J85"/>
  <c r="J84" s="1"/>
  <c r="J395"/>
  <c r="J394" s="1"/>
  <c r="L98"/>
  <c r="L203"/>
  <c r="L339"/>
  <c r="L332" s="1"/>
  <c r="J98"/>
  <c r="L85"/>
  <c r="L84" s="1"/>
  <c r="K218"/>
  <c r="K203"/>
  <c r="J203"/>
  <c r="J218"/>
  <c r="L90"/>
  <c r="L89" s="1"/>
  <c r="K90"/>
  <c r="K89" s="1"/>
  <c r="K202" l="1"/>
  <c r="L32"/>
  <c r="K32"/>
  <c r="J32"/>
  <c r="J8" s="1"/>
  <c r="L202"/>
  <c r="J116"/>
  <c r="K57"/>
  <c r="K56" s="1"/>
  <c r="K55" s="1"/>
  <c r="L8"/>
  <c r="K8"/>
  <c r="K66"/>
  <c r="L66"/>
  <c r="K332"/>
  <c r="J66"/>
  <c r="J405"/>
  <c r="J339" s="1"/>
  <c r="J332" s="1"/>
  <c r="K7" l="1"/>
  <c r="K6" s="1"/>
  <c r="L7"/>
  <c r="L6" s="1"/>
  <c r="J7"/>
  <c r="J247"/>
  <c r="J202" s="1"/>
  <c r="J6" l="1"/>
</calcChain>
</file>

<file path=xl/sharedStrings.xml><?xml version="1.0" encoding="utf-8"?>
<sst xmlns="http://schemas.openxmlformats.org/spreadsheetml/2006/main" count="2919" uniqueCount="453">
  <si>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</si>
  <si>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</si>
  <si>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</si>
  <si>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</si>
  <si>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</si>
  <si>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</si>
  <si>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</si>
  <si>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</si>
  <si>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</si>
  <si>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</si>
  <si>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</si>
  <si>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</si>
  <si>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</si>
  <si>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</si>
  <si>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</si>
  <si>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</si>
  <si>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</si>
  <si>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</si>
  <si>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</si>
  <si>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</si>
  <si>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</si>
  <si>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</si>
  <si>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</si>
  <si>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</si>
  <si>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</si>
  <si>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</si>
  <si>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</si>
  <si>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</si>
  <si>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</si>
  <si>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</si>
  <si>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</si>
  <si>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</si>
  <si>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</si>
  <si>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</si>
  <si>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</si>
  <si>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</si>
  <si>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</si>
  <si>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</si>
  <si>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</si>
  <si>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</si>
  <si>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</si>
  <si>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</si>
  <si>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</si>
  <si>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</si>
  <si>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</si>
  <si>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</si>
  <si>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</si>
  <si>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</si>
  <si>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</si>
  <si>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</si>
  <si>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</si>
  <si>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</si>
  <si>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</si>
  <si>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</si>
  <si>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</si>
  <si>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</si>
  <si>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</si>
  <si>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</si>
  <si>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</si>
  <si>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</si>
  <si>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</si>
  <si>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</si>
  <si>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</si>
  <si>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</si>
  <si>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</si>
  <si>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</si>
  <si>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</si>
  <si>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</si>
  <si>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</si>
  <si>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</si>
  <si>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</si>
  <si>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</si>
  <si>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</si>
  <si>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</si>
  <si>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</si>
  <si>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</si>
  <si>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</si>
  <si>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</si>
  <si>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</si>
  <si>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</si>
  <si>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</si>
  <si>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</si>
  <si>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</si>
  <si>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</si>
  <si>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</si>
  <si>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</si>
  <si>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</si>
  <si>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</si>
  <si>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</si>
  <si>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</si>
  <si>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</si>
  <si>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</si>
  <si>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</si>
  <si>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</si>
  <si>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</si>
  <si>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</si>
  <si>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</si>
  <si>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</si>
  <si>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</si>
  <si>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</si>
  <si>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</si>
  <si>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</si>
  <si>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</si>
  <si>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</si>
  <si>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</si>
  <si>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</si>
  <si>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</si>
  <si>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</si>
  <si>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</si>
  <si>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</si>
  <si>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</si>
  <si>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</si>
  <si>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</si>
  <si>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</si>
  <si>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</si>
  <si>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</si>
  <si>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</si>
  <si>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</si>
  <si>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</si>
  <si>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</si>
  <si>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</si>
  <si>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</si>
  <si>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</si>
  <si>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</si>
  <si>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</si>
  <si>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</si>
  <si>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</si>
  <si>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</si>
  <si>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</si>
  <si>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</si>
  <si>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</si>
  <si>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</si>
  <si>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</si>
  <si>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</si>
  <si>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</si>
  <si>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</si>
  <si>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</si>
  <si>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</si>
  <si>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</si>
  <si>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</si>
  <si>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</si>
  <si>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</si>
  <si>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</si>
  <si>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</si>
  <si>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</si>
  <si>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</si>
  <si>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</si>
  <si>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</si>
  <si>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</si>
  <si>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</si>
  <si>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</si>
  <si>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</si>
  <si>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</si>
  <si>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</si>
  <si>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</si>
  <si>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</si>
  <si>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</si>
  <si>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</si>
  <si>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</si>
  <si>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</si>
  <si>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</si>
  <si>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</si>
  <si>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</si>
  <si>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</si>
  <si>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</si>
  <si>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</si>
  <si>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</si>
  <si>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</si>
  <si>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</si>
  <si>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</si>
  <si>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</si>
  <si>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</si>
  <si>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</si>
  <si>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</si>
  <si>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</si>
  <si>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</si>
  <si>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</si>
  <si>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</si>
  <si>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</si>
  <si>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</si>
  <si>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</si>
  <si>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</si>
  <si>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</si>
  <si>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</si>
  <si>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</si>
  <si>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</si>
  <si>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</si>
  <si>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</si>
  <si>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</si>
  <si>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</si>
  <si>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</si>
  <si>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</si>
  <si>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</si>
  <si>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</si>
  <si>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</si>
  <si>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</si>
  <si>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</si>
  <si>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</si>
  <si>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</si>
  <si>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</si>
  <si>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</si>
  <si>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</si>
  <si>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</si>
  <si>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</si>
  <si>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</si>
  <si>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</si>
  <si>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</si>
  <si>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</si>
  <si>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</si>
  <si>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</si>
  <si>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</si>
  <si>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</si>
  <si>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</si>
  <si>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</si>
  <si>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</si>
  <si>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</si>
  <si>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</si>
  <si>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</si>
  <si>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</si>
  <si>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</si>
  <si>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</si>
  <si>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</si>
  <si>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</si>
  <si>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</si>
  <si>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</si>
  <si>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</si>
  <si>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</si>
  <si>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</si>
  <si>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</si>
  <si>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</si>
  <si>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</si>
  <si>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</si>
  <si>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</si>
  <si>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</si>
  <si>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</si>
  <si>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</si>
  <si>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</si>
  <si>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</si>
  <si>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</si>
  <si>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</si>
  <si>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</si>
  <si>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</si>
  <si>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</si>
  <si>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</si>
  <si>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</si>
  <si>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</si>
  <si>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</si>
  <si>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</si>
  <si>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</si>
  <si>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</si>
  <si>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</si>
  <si>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</si>
  <si>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</si>
  <si>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</si>
  <si>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</si>
  <si>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</si>
  <si>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</si>
  <si>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</si>
  <si>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</si>
  <si>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</si>
  <si>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</si>
  <si>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</si>
  <si>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</si>
  <si>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</si>
  <si>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</si>
  <si>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</si>
  <si>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</si>
  <si>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</si>
  <si>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</si>
  <si>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</si>
  <si>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</si>
  <si>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</si>
  <si>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</si>
  <si>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</si>
  <si>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</si>
  <si>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</si>
  <si>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</si>
  <si>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</si>
  <si>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</si>
  <si>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</si>
  <si>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</si>
  <si>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</si>
  <si>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</si>
  <si>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</si>
  <si>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</si>
  <si>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</si>
  <si>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</si>
  <si>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</si>
  <si>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</si>
  <si>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</si>
  <si>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</si>
  <si>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</si>
  <si>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</si>
  <si>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</si>
  <si>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</si>
  <si>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</si>
  <si>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</si>
  <si>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</si>
  <si>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</si>
  <si>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t>Другие вопросы в области культуры , кинематографии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</si>
  <si>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</si>
  <si>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</si>
  <si>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</si>
  <si>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</si>
  <si>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</si>
  <si>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</si>
  <si>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</si>
  <si>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</si>
  <si>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</si>
  <si>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</si>
  <si>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</si>
  <si>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</si>
  <si>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</si>
  <si>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L5190</t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</si>
  <si>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</si>
  <si>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</si>
  <si>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Ведомственная структура расходов бюджета Лискинского муниципального района на 2018 и плановый период 2019 и 2020 годов </t>
  </si>
  <si>
    <t>2018 год</t>
  </si>
  <si>
    <t>2019 год</t>
  </si>
  <si>
    <t>2020 год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</si>
  <si>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</si>
  <si>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</si>
  <si>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</si>
  <si>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</si>
  <si>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</si>
  <si>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</si>
  <si>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</si>
  <si>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</si>
  <si>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</si>
  <si>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</si>
  <si>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r>
      <rPr>
        <b/>
        <sz val="12"/>
        <color theme="1"/>
        <rFont val="Times New Roman"/>
        <family val="1"/>
        <charset val="204"/>
      </rPr>
      <t xml:space="preserve">Субсидии на подготовку и проведение празднования памятных дат муниципальных образований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</si>
  <si>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Основное мероприятие «Финансовое обеспечение выполнения полномочий в сфере культуры»</t>
  </si>
  <si>
    <t>85190</t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</si>
  <si>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</t>
    </r>
    <r>
      <rPr>
        <sz val="12"/>
        <rFont val="Times New Roman"/>
        <family val="1"/>
        <charset val="204"/>
      </rPr>
      <t>Межбюджетные трасферты</t>
    </r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</si>
  <si>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</si>
  <si>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</si>
  <si>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</si>
  <si>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</si>
  <si>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Другие вопросы в области национальной экономикм</t>
  </si>
  <si>
    <r>
      <rPr>
        <b/>
        <sz val="12"/>
        <color theme="1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</si>
  <si>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88690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</si>
  <si>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</si>
  <si>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«Финансовое обеспечение выполнения других обязательств муниципалитета структурными подразделениями администраций муниципальных образований,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</si>
  <si>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</si>
  <si>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</si>
  <si>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</si>
  <si>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</si>
  <si>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</si>
  <si>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</si>
  <si>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</si>
  <si>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t>Приложение № 4
к решению  Совета народных депутатов 
Лискинского муниципального района Воронежской области 
от_____________________2018г. № ____
"Приложение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2018 год и на плановый период 2019 и 2020 годов"  
  от  22 декабря 2017г. № 128"</t>
  </si>
  <si>
    <t>L4950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</si>
  <si>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</si>
  <si>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 xml:space="preserve">Обеспечение жильем молодых семей (софинансирование)  Социальное обеспечение и иные выплаты населению 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</si>
  <si>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</si>
  <si>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
"Развитие сельского хозяйства, производства пищевых
продуктов и инфраструктуры агропродовольственного рынка"</t>
  </si>
  <si>
    <t>Подпрограмма "Устойчивое развитие сельских
территорий Воронежской области на 2014 - 2017 годы
и на период до 2020 года"</t>
  </si>
  <si>
    <t>Основное мероприятие "Комплексное обустройство населенных пунктов, расположенных в сельской местности, объектами социальной, инженерной инфраструктуры и автомобильными дорогами общего пользования"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</si>
  <si>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</si>
  <si>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</si>
  <si>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</si>
  <si>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</si>
  <si>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</si>
  <si>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</si>
  <si>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</si>
  <si>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</si>
  <si>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</si>
  <si>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</si>
  <si>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</si>
  <si>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>L5670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</si>
  <si>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</si>
  <si>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</si>
  <si>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</si>
  <si>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</si>
  <si>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</si>
  <si>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</si>
  <si>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</si>
  <si>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
 </t>
    </r>
    <r>
      <rPr>
        <sz val="12"/>
        <color theme="1"/>
        <rFont val="Times New Roman"/>
        <family val="1"/>
        <charset val="204"/>
      </rPr>
      <t>Межбюджетные трансферты (областные)</t>
    </r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</si>
  <si>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</si>
  <si>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</si>
  <si>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</si>
  <si>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R5190</t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</si>
  <si>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</si>
  <si>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(областные)</t>
    </r>
  </si>
  <si>
    <t>Основное мероприятие "Содействие сохранению и развитию муниципальных учреждений культуры"</t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</si>
  <si>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(федеральные)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</si>
  <si>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(областные)</t>
    </r>
  </si>
  <si>
    <t>Подпрограмма "Развитие сельской культуры Воронежской области"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</si>
  <si>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</si>
  <si>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</si>
  <si>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R4670</t>
  </si>
  <si>
    <t>R4660</t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</si>
  <si>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</si>
  <si>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(областные)</t>
    </r>
  </si>
  <si>
    <t>R0270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</si>
  <si>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(федеральные)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</si>
  <si>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(областные)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</si>
  <si>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(федеральные)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</si>
  <si>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 (областные)</t>
    </r>
  </si>
  <si>
    <t>71550</t>
  </si>
  <si>
    <t>Подпрограмма "Обеспечение реализации государственной программы"</t>
  </si>
  <si>
    <t>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</si>
  <si>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 xml:space="preserve"> Мероприятия в области сельского хозяйства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</si>
  <si>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78400</t>
  </si>
  <si>
    <r>
      <rPr>
        <b/>
        <sz val="12"/>
        <color theme="1"/>
        <rFont val="Times New Roman"/>
        <family val="1"/>
        <charset val="204"/>
      </rPr>
      <t>Субвенции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</si>
  <si>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</si>
  <si>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</si>
  <si>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</si>
  <si>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39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</si>
  <si>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</si>
  <si>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</si>
  <si>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</si>
  <si>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</si>
  <si>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</si>
  <si>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</si>
  <si>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</si>
  <si>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 Поддержка отрасли культуры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</si>
  <si>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</si>
  <si>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S0870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</si>
  <si>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</si>
  <si>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</si>
  <si>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</si>
  <si>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</si>
  <si>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Подпрограмма "Развитие системы теплоснабжения,
водоснабжения и водоотведения Воронежской области"</t>
  </si>
  <si>
    <t>Основное мероприятие "Строительство и реконструкция водоснабжения и водоотведения Воронежской области".</t>
  </si>
  <si>
    <t>Капитальные вложения в объекты муниципальной собственности Капитальные вложения в объекты муниципальной собственности (областные)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</si>
  <si>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</si>
  <si>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</si>
  <si>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</si>
  <si>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</si>
  <si>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</si>
  <si>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 устойчивому развитию сельских территорий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</si>
  <si>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</si>
  <si>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</si>
  <si>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</si>
  <si>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</si>
  <si>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</si>
  <si>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</si>
  <si>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</si>
  <si>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</si>
  <si>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</si>
  <si>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</si>
  <si>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</si>
  <si>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</si>
  <si>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(софинансирование)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</si>
  <si>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</si>
  <si>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(областные)</t>
    </r>
  </si>
  <si>
    <r>
      <rPr>
        <b/>
        <sz val="12"/>
        <rFont val="Times New Roman"/>
        <family val="1"/>
        <charset val="204"/>
      </rPr>
      <t xml:space="preserve">Поддержка отрасли культуры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</si>
  <si>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</si>
  <si>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rFont val="Times New Roman"/>
        <family val="1"/>
        <charset val="204"/>
      </rPr>
      <t xml:space="preserve">Субсидии на обнспечение развития МТБ ДК в населенных пунктах с числом жителей до 50 тыс. чел.
 </t>
    </r>
    <r>
      <rPr>
        <sz val="12"/>
        <rFont val="Times New Roman"/>
        <family val="1"/>
        <charset val="204"/>
      </rPr>
      <t>Межбюджетные трасферты 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</si>
  <si>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(софинансирование)</t>
    </r>
  </si>
  <si>
    <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</si>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</sst>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65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b/>
      <sz val="12"/>
      <color rgb="FF660033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rgb="FF6600CC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  <font>
      <sz val="12"/>
      <color rgb="FF800080"/>
      <name val="Times New Roman"/>
      <family val="1"/>
      <charset val="204"/>
    </font>
    <font>
      <b/>
      <sz val="12"/>
      <color rgb="FF7030A0"/>
      <name val="Times New Roman"/>
      <family val="1"/>
      <charset val="204"/>
    </font>
    <font>
      <b/>
      <sz val="1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11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9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9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0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0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0" fillId="0" borderId="2" xfId="0" applyFont="1" applyBorder="1" applyAlignment="1">
      <alignment horizontal="left" vertical="center" wrapText="1"/>
    </xf>
    <xf numFmtId="0" fontId="51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1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2" fillId="0" borderId="11" xfId="0" applyNumberFormat="1" applyFont="1" applyBorder="1" applyAlignment="1">
      <alignment horizontal="center" vertical="center"/>
    </xf>
    <xf numFmtId="49" fontId="52" fillId="0" borderId="0" xfId="0" applyNumberFormat="1" applyFont="1" applyBorder="1" applyAlignment="1">
      <alignment horizontal="center" vertical="center"/>
    </xf>
    <xf numFmtId="49" fontId="52" fillId="0" borderId="0" xfId="0" applyNumberFormat="1" applyFont="1" applyFill="1" applyBorder="1" applyAlignment="1">
      <alignment horizontal="center" vertical="center"/>
    </xf>
    <xf numFmtId="49" fontId="52" fillId="0" borderId="12" xfId="0" applyNumberFormat="1" applyFont="1" applyBorder="1" applyAlignment="1">
      <alignment horizontal="center" vertical="center"/>
    </xf>
    <xf numFmtId="0" fontId="52" fillId="0" borderId="1" xfId="0" applyFont="1" applyBorder="1" applyAlignment="1">
      <alignment horizontal="center" vertical="center" wrapText="1"/>
    </xf>
    <xf numFmtId="49" fontId="52" fillId="0" borderId="1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/>
    </xf>
    <xf numFmtId="49" fontId="52" fillId="0" borderId="2" xfId="0" applyNumberFormat="1" applyFont="1" applyBorder="1" applyAlignment="1">
      <alignment horizontal="center" vertical="center" wrapText="1"/>
    </xf>
    <xf numFmtId="49" fontId="52" fillId="0" borderId="4" xfId="0" applyNumberFormat="1" applyFont="1" applyBorder="1" applyAlignment="1">
      <alignment horizontal="center" vertical="center" wrapText="1"/>
    </xf>
    <xf numFmtId="49" fontId="52" fillId="0" borderId="4" xfId="0" applyNumberFormat="1" applyFont="1" applyFill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 wrapText="1"/>
    </xf>
    <xf numFmtId="49" fontId="52" fillId="0" borderId="5" xfId="0" applyNumberFormat="1" applyFont="1" applyBorder="1" applyAlignment="1">
      <alignment horizontal="center" vertical="center"/>
    </xf>
    <xf numFmtId="164" fontId="52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2" fillId="0" borderId="6" xfId="0" applyNumberFormat="1" applyFont="1" applyBorder="1" applyAlignment="1">
      <alignment horizontal="center" vertical="center"/>
    </xf>
    <xf numFmtId="49" fontId="52" fillId="0" borderId="7" xfId="0" applyNumberFormat="1" applyFont="1" applyBorder="1" applyAlignment="1">
      <alignment horizontal="center" vertical="center"/>
    </xf>
    <xf numFmtId="49" fontId="52" fillId="0" borderId="7" xfId="0" applyNumberFormat="1" applyFont="1" applyFill="1" applyBorder="1" applyAlignment="1">
      <alignment horizontal="center" vertical="center"/>
    </xf>
    <xf numFmtId="49" fontId="52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3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4" fillId="0" borderId="0" xfId="0" applyFont="1" applyAlignment="1">
      <alignment horizontal="center" vertical="center"/>
    </xf>
    <xf numFmtId="0" fontId="55" fillId="2" borderId="1" xfId="0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2" borderId="7" xfId="0" applyNumberFormat="1" applyFont="1" applyFill="1" applyBorder="1" applyAlignment="1">
      <alignment horizontal="center" vertical="center" wrapText="1"/>
    </xf>
    <xf numFmtId="49" fontId="55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55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center" vertical="center" wrapText="1"/>
    </xf>
    <xf numFmtId="164" fontId="22" fillId="0" borderId="5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Border="1" applyAlignment="1">
      <alignment horizontal="right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164" fontId="12" fillId="0" borderId="0" xfId="0" applyNumberFormat="1" applyFont="1"/>
    <xf numFmtId="164" fontId="56" fillId="0" borderId="0" xfId="0" applyNumberFormat="1" applyFont="1"/>
    <xf numFmtId="164" fontId="52" fillId="0" borderId="0" xfId="0" applyNumberFormat="1" applyFont="1"/>
    <xf numFmtId="164" fontId="57" fillId="0" borderId="0" xfId="0" applyNumberFormat="1" applyFont="1" applyAlignment="1">
      <alignment horizontal="center" vertical="center"/>
    </xf>
    <xf numFmtId="164" fontId="45" fillId="0" borderId="0" xfId="0" applyNumberFormat="1" applyFont="1" applyAlignment="1">
      <alignment horizontal="center" vertical="center"/>
    </xf>
    <xf numFmtId="164" fontId="52" fillId="0" borderId="0" xfId="0" applyNumberFormat="1" applyFont="1" applyAlignment="1">
      <alignment horizontal="center" vertical="center"/>
    </xf>
    <xf numFmtId="164" fontId="14" fillId="0" borderId="0" xfId="0" applyNumberFormat="1" applyFont="1"/>
    <xf numFmtId="164" fontId="6" fillId="0" borderId="0" xfId="0" applyNumberFormat="1" applyFont="1"/>
    <xf numFmtId="164" fontId="19" fillId="0" borderId="0" xfId="0" applyNumberFormat="1" applyFont="1"/>
    <xf numFmtId="164" fontId="58" fillId="0" borderId="0" xfId="0" applyNumberFormat="1" applyFont="1"/>
    <xf numFmtId="164" fontId="59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right" vertical="center"/>
    </xf>
    <xf numFmtId="164" fontId="60" fillId="0" borderId="0" xfId="0" applyNumberFormat="1" applyFont="1" applyAlignment="1">
      <alignment horizontal="right" vertical="center"/>
    </xf>
    <xf numFmtId="164" fontId="56" fillId="0" borderId="0" xfId="0" applyNumberFormat="1" applyFont="1" applyAlignment="1">
      <alignment horizontal="right" vertical="center"/>
    </xf>
    <xf numFmtId="164" fontId="52" fillId="0" borderId="0" xfId="0" applyNumberFormat="1" applyFont="1" applyAlignment="1">
      <alignment horizontal="right" vertical="center"/>
    </xf>
    <xf numFmtId="164" fontId="20" fillId="0" borderId="0" xfId="0" applyNumberFormat="1" applyFont="1" applyAlignment="1">
      <alignment horizontal="right"/>
    </xf>
    <xf numFmtId="164" fontId="19" fillId="0" borderId="0" xfId="0" applyNumberFormat="1" applyFont="1" applyAlignment="1">
      <alignment horizontal="right"/>
    </xf>
    <xf numFmtId="164" fontId="61" fillId="0" borderId="0" xfId="0" applyNumberFormat="1" applyFont="1" applyAlignment="1">
      <alignment horizontal="right"/>
    </xf>
    <xf numFmtId="164" fontId="60" fillId="0" borderId="0" xfId="0" applyNumberFormat="1" applyFont="1" applyAlignment="1">
      <alignment horizontal="center" vertical="center"/>
    </xf>
    <xf numFmtId="164" fontId="56" fillId="0" borderId="0" xfId="0" applyNumberFormat="1" applyFont="1" applyAlignment="1">
      <alignment horizontal="center" vertical="center"/>
    </xf>
    <xf numFmtId="164" fontId="62" fillId="0" borderId="0" xfId="0" applyNumberFormat="1" applyFont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4" fontId="60" fillId="0" borderId="0" xfId="0" applyNumberFormat="1" applyFont="1"/>
    <xf numFmtId="164" fontId="61" fillId="0" borderId="0" xfId="0" applyNumberFormat="1" applyFont="1"/>
    <xf numFmtId="164" fontId="20" fillId="0" borderId="0" xfId="0" applyNumberFormat="1" applyFont="1"/>
    <xf numFmtId="164" fontId="14" fillId="0" borderId="0" xfId="0" applyNumberFormat="1" applyFont="1" applyAlignment="1">
      <alignment vertical="center"/>
    </xf>
    <xf numFmtId="164" fontId="20" fillId="0" borderId="0" xfId="0" applyNumberFormat="1" applyFont="1" applyAlignment="1">
      <alignment vertical="center"/>
    </xf>
    <xf numFmtId="164" fontId="19" fillId="0" borderId="0" xfId="0" applyNumberFormat="1" applyFont="1" applyAlignment="1">
      <alignment vertical="center"/>
    </xf>
    <xf numFmtId="164" fontId="61" fillId="0" borderId="0" xfId="0" applyNumberFormat="1" applyFont="1" applyAlignment="1">
      <alignment vertical="center"/>
    </xf>
    <xf numFmtId="164" fontId="63" fillId="0" borderId="0" xfId="0" applyNumberFormat="1" applyFont="1"/>
    <xf numFmtId="164" fontId="45" fillId="0" borderId="0" xfId="0" applyNumberFormat="1" applyFont="1"/>
    <xf numFmtId="164" fontId="6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 vertical="center"/>
    </xf>
    <xf numFmtId="164" fontId="19" fillId="0" borderId="0" xfId="0" applyNumberFormat="1" applyFont="1" applyAlignment="1">
      <alignment horizontal="right" vertical="center"/>
    </xf>
    <xf numFmtId="164" fontId="61" fillId="0" borderId="0" xfId="0" applyNumberFormat="1" applyFont="1" applyAlignment="1">
      <alignment horizontal="right" vertical="center"/>
    </xf>
    <xf numFmtId="164" fontId="45" fillId="0" borderId="0" xfId="0" applyNumberFormat="1" applyFont="1" applyAlignment="1">
      <alignment horizontal="right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164" fontId="13" fillId="0" borderId="0" xfId="0" applyNumberFormat="1" applyFont="1"/>
    <xf numFmtId="164" fontId="0" fillId="0" borderId="0" xfId="0" applyNumberFormat="1"/>
    <xf numFmtId="164" fontId="12" fillId="0" borderId="1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8" xfId="0" applyNumberFormat="1" applyFont="1" applyBorder="1" applyAlignment="1">
      <alignment horizontal="center" vertical="center" wrapText="1"/>
    </xf>
    <xf numFmtId="0" fontId="45" fillId="0" borderId="1" xfId="0" applyFont="1" applyBorder="1" applyAlignment="1">
      <alignment horizontal="left" vertical="center" wrapText="1"/>
    </xf>
    <xf numFmtId="164" fontId="0" fillId="0" borderId="0" xfId="0" applyNumberFormat="1" applyFont="1" applyAlignment="1">
      <alignment horizontal="center" vertical="center"/>
    </xf>
    <xf numFmtId="164" fontId="12" fillId="0" borderId="0" xfId="0" applyNumberFormat="1" applyFont="1" applyAlignment="1">
      <alignment horizontal="center" vertical="center"/>
    </xf>
    <xf numFmtId="164" fontId="12" fillId="3" borderId="0" xfId="0" applyNumberFormat="1" applyFont="1" applyFill="1" applyAlignment="1">
      <alignment horizontal="center" vertical="center"/>
    </xf>
    <xf numFmtId="164" fontId="14" fillId="0" borderId="1" xfId="0" applyNumberFormat="1" applyFont="1" applyFill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1" fillId="0" borderId="1" xfId="0" applyFont="1" applyBorder="1" applyAlignment="1">
      <alignment horizontal="left" vertical="center" wrapText="1"/>
    </xf>
    <xf numFmtId="0" fontId="64" fillId="0" borderId="1" xfId="0" applyFont="1" applyBorder="1" applyAlignment="1">
      <alignment horizontal="left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0" fontId="15" fillId="0" borderId="0" xfId="0" applyFont="1" applyAlignment="1">
      <alignment horizontal="right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29" fillId="0" borderId="9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56"/>
  <sheetViews>
    <sheetView tabSelected="1" view="pageBreakPreview" topLeftCell="A289" zoomScale="80" zoomScaleNormal="75" zoomScaleSheetLayoutView="80" workbookViewId="0">
      <selection activeCell="A295" sqref="A295"/>
    </sheetView>
  </sheetViews>
  <sheetFormatPr defaultRowHeight="15.75"/>
  <cols>
    <col min="1" max="1" width="95" style="5" customWidth="1"/>
    <col min="2" max="2" width="8.42578125" style="287" customWidth="1"/>
    <col min="3" max="3" width="4.85546875" style="287" customWidth="1"/>
    <col min="4" max="4" width="4.5703125" style="287" customWidth="1"/>
    <col min="5" max="5" width="4.7109375" style="52" customWidth="1"/>
    <col min="6" max="6" width="4.42578125" style="52" customWidth="1"/>
    <col min="7" max="7" width="5" style="218" customWidth="1"/>
    <col min="8" max="8" width="8.42578125" style="52" customWidth="1"/>
    <col min="9" max="9" width="9.140625" style="287"/>
    <col min="10" max="12" width="20.85546875" style="287" customWidth="1"/>
    <col min="13" max="13" width="10.140625" style="354" bestFit="1" customWidth="1"/>
    <col min="14" max="14" width="11.42578125" style="354" customWidth="1"/>
    <col min="15" max="15" width="9.7109375" style="354" bestFit="1" customWidth="1"/>
    <col min="16" max="17" width="9.85546875" bestFit="1" customWidth="1"/>
  </cols>
  <sheetData>
    <row r="1" spans="1:15" s="1" customFormat="1" ht="259.5" customHeight="1">
      <c r="A1" s="494" t="s">
        <v>350</v>
      </c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354"/>
      <c r="N1" s="354"/>
      <c r="O1" s="354"/>
    </row>
    <row r="2" spans="1:15" ht="45" customHeight="1">
      <c r="A2" s="498" t="s">
        <v>316</v>
      </c>
      <c r="B2" s="498"/>
      <c r="C2" s="498"/>
      <c r="D2" s="498"/>
      <c r="E2" s="498"/>
      <c r="F2" s="498"/>
      <c r="G2" s="498"/>
      <c r="H2" s="498"/>
      <c r="I2" s="498"/>
      <c r="J2" s="498"/>
      <c r="K2" s="498"/>
      <c r="L2" s="498"/>
    </row>
    <row r="3" spans="1:15" s="1" customFormat="1" ht="45" customHeight="1">
      <c r="A3" s="325"/>
      <c r="B3" s="325"/>
      <c r="C3" s="325"/>
      <c r="D3" s="325"/>
      <c r="E3" s="325"/>
      <c r="F3" s="325"/>
      <c r="G3" s="325"/>
      <c r="H3" s="325"/>
      <c r="I3" s="325"/>
      <c r="J3" s="326"/>
      <c r="K3" s="326"/>
      <c r="L3" s="326" t="s">
        <v>54</v>
      </c>
      <c r="M3" s="354"/>
      <c r="N3" s="354"/>
      <c r="O3" s="354"/>
    </row>
    <row r="4" spans="1:15" s="3" customFormat="1" ht="37.5">
      <c r="A4" s="6" t="s">
        <v>0</v>
      </c>
      <c r="B4" s="2" t="s">
        <v>138</v>
      </c>
      <c r="C4" s="4" t="s">
        <v>53</v>
      </c>
      <c r="D4" s="4" t="s">
        <v>55</v>
      </c>
      <c r="E4" s="502" t="s">
        <v>51</v>
      </c>
      <c r="F4" s="503"/>
      <c r="G4" s="503"/>
      <c r="H4" s="504"/>
      <c r="I4" s="4" t="s">
        <v>52</v>
      </c>
      <c r="J4" s="2" t="s">
        <v>317</v>
      </c>
      <c r="K4" s="2" t="s">
        <v>318</v>
      </c>
      <c r="L4" s="2" t="s">
        <v>319</v>
      </c>
      <c r="M4" s="353"/>
      <c r="N4" s="353"/>
      <c r="O4" s="353"/>
    </row>
    <row r="5" spans="1:15" s="13" customFormat="1">
      <c r="A5" s="11">
        <v>1</v>
      </c>
      <c r="B5" s="11">
        <v>2</v>
      </c>
      <c r="C5" s="12">
        <v>3</v>
      </c>
      <c r="D5" s="12">
        <v>4</v>
      </c>
      <c r="E5" s="502" t="s">
        <v>8</v>
      </c>
      <c r="F5" s="503"/>
      <c r="G5" s="503"/>
      <c r="H5" s="504"/>
      <c r="I5" s="12">
        <v>6</v>
      </c>
      <c r="J5" s="11">
        <v>7</v>
      </c>
      <c r="K5" s="11">
        <v>8</v>
      </c>
      <c r="L5" s="11">
        <v>9</v>
      </c>
      <c r="M5" s="353"/>
      <c r="N5" s="353"/>
      <c r="O5" s="353"/>
    </row>
    <row r="6" spans="1:15" s="10" customFormat="1" ht="20.25">
      <c r="A6" s="8" t="s">
        <v>56</v>
      </c>
      <c r="B6" s="33"/>
      <c r="C6" s="9"/>
      <c r="D6" s="9"/>
      <c r="E6" s="224"/>
      <c r="F6" s="225"/>
      <c r="G6" s="201"/>
      <c r="H6" s="226"/>
      <c r="I6" s="9"/>
      <c r="J6" s="14">
        <f>SUM(J7+J202+J332+J434)</f>
        <v>2008608.3000000003</v>
      </c>
      <c r="K6" s="14">
        <f>SUM(K7+K202+K332+K434)</f>
        <v>1629268.7999999998</v>
      </c>
      <c r="L6" s="14">
        <f>SUM(L7+L202+L332+L434)</f>
        <v>1600019.9999999998</v>
      </c>
      <c r="M6" s="353"/>
      <c r="N6" s="353"/>
      <c r="O6" s="353"/>
    </row>
    <row r="7" spans="1:15" s="10" customFormat="1" ht="40.5">
      <c r="A7" s="33" t="s">
        <v>133</v>
      </c>
      <c r="B7" s="33">
        <v>914</v>
      </c>
      <c r="C7" s="460"/>
      <c r="D7" s="461"/>
      <c r="E7" s="461"/>
      <c r="F7" s="461"/>
      <c r="G7" s="461"/>
      <c r="H7" s="476"/>
      <c r="I7" s="9"/>
      <c r="J7" s="14">
        <f>SUM(J8+J55+J66+J98+J107+J116+J145+J151+J180)</f>
        <v>435819.4</v>
      </c>
      <c r="K7" s="14">
        <f>SUM(K8+K55+K66+K98+K107+K116+K145+K151+K180)</f>
        <v>277429.60000000003</v>
      </c>
      <c r="L7" s="14">
        <f>SUM(L8+L55+L66+L98+L107+L116+L145+L151+L180)</f>
        <v>227534.80000000005</v>
      </c>
      <c r="M7" s="353"/>
      <c r="N7" s="353"/>
      <c r="O7" s="353"/>
    </row>
    <row r="8" spans="1:15" s="41" customFormat="1" ht="18.75">
      <c r="A8" s="86" t="s">
        <v>67</v>
      </c>
      <c r="B8" s="86">
        <v>914</v>
      </c>
      <c r="C8" s="87" t="s">
        <v>1</v>
      </c>
      <c r="D8" s="477"/>
      <c r="E8" s="478"/>
      <c r="F8" s="478"/>
      <c r="G8" s="478"/>
      <c r="H8" s="88"/>
      <c r="I8" s="87"/>
      <c r="J8" s="89">
        <f>SUM(J9+J14+J28+J32)</f>
        <v>106425</v>
      </c>
      <c r="K8" s="89">
        <f t="shared" ref="K8:L8" si="0">SUM(K9+K14+K28+K32)</f>
        <v>103914</v>
      </c>
      <c r="L8" s="89">
        <f t="shared" si="0"/>
        <v>105156.1</v>
      </c>
      <c r="M8" s="357"/>
      <c r="N8" s="357"/>
      <c r="O8" s="357"/>
    </row>
    <row r="9" spans="1:15" s="40" customFormat="1" ht="37.5">
      <c r="A9" s="97" t="s">
        <v>68</v>
      </c>
      <c r="B9" s="35">
        <v>914</v>
      </c>
      <c r="C9" s="36" t="s">
        <v>1</v>
      </c>
      <c r="D9" s="36" t="s">
        <v>5</v>
      </c>
      <c r="E9" s="37"/>
      <c r="F9" s="38"/>
      <c r="G9" s="202"/>
      <c r="H9" s="39"/>
      <c r="I9" s="36"/>
      <c r="J9" s="42">
        <f>SUM(J10)</f>
        <v>2777</v>
      </c>
      <c r="K9" s="42">
        <f t="shared" ref="K9:L12" si="1">SUM(K10)</f>
        <v>2777</v>
      </c>
      <c r="L9" s="42">
        <f t="shared" si="1"/>
        <v>2777</v>
      </c>
      <c r="M9" s="358"/>
      <c r="N9" s="358"/>
      <c r="O9" s="358"/>
    </row>
    <row r="10" spans="1:15" s="17" customFormat="1" ht="49.5">
      <c r="A10" s="69" t="s">
        <v>139</v>
      </c>
      <c r="B10" s="146">
        <v>914</v>
      </c>
      <c r="C10" s="70" t="s">
        <v>1</v>
      </c>
      <c r="D10" s="70" t="s">
        <v>5</v>
      </c>
      <c r="E10" s="71" t="s">
        <v>45</v>
      </c>
      <c r="F10" s="72" t="s">
        <v>136</v>
      </c>
      <c r="G10" s="203" t="s">
        <v>137</v>
      </c>
      <c r="H10" s="73" t="s">
        <v>143</v>
      </c>
      <c r="I10" s="70"/>
      <c r="J10" s="74">
        <f>SUM(J11)</f>
        <v>2777</v>
      </c>
      <c r="K10" s="74">
        <f t="shared" si="1"/>
        <v>2777</v>
      </c>
      <c r="L10" s="74">
        <f t="shared" si="1"/>
        <v>2777</v>
      </c>
      <c r="M10" s="353"/>
      <c r="N10" s="353"/>
      <c r="O10" s="353"/>
    </row>
    <row r="11" spans="1:15" s="17" customFormat="1" ht="33">
      <c r="A11" s="75" t="s">
        <v>140</v>
      </c>
      <c r="B11" s="147">
        <v>914</v>
      </c>
      <c r="C11" s="16" t="s">
        <v>1</v>
      </c>
      <c r="D11" s="16" t="s">
        <v>5</v>
      </c>
      <c r="E11" s="76" t="s">
        <v>45</v>
      </c>
      <c r="F11" s="77" t="s">
        <v>33</v>
      </c>
      <c r="G11" s="204" t="s">
        <v>137</v>
      </c>
      <c r="H11" s="78" t="s">
        <v>143</v>
      </c>
      <c r="I11" s="16"/>
      <c r="J11" s="21">
        <f>SUM(J12)</f>
        <v>2777</v>
      </c>
      <c r="K11" s="21">
        <f t="shared" si="1"/>
        <v>2777</v>
      </c>
      <c r="L11" s="21">
        <f t="shared" si="1"/>
        <v>2777</v>
      </c>
      <c r="M11" s="353"/>
      <c r="N11" s="353"/>
      <c r="O11" s="353"/>
    </row>
    <row r="12" spans="1:15" s="184" customFormat="1" ht="34.5">
      <c r="A12" s="99" t="s">
        <v>141</v>
      </c>
      <c r="B12" s="234">
        <v>914</v>
      </c>
      <c r="C12" s="235" t="s">
        <v>1</v>
      </c>
      <c r="D12" s="235" t="s">
        <v>5</v>
      </c>
      <c r="E12" s="236" t="s">
        <v>45</v>
      </c>
      <c r="F12" s="237" t="s">
        <v>33</v>
      </c>
      <c r="G12" s="238" t="s">
        <v>1</v>
      </c>
      <c r="H12" s="239" t="s">
        <v>143</v>
      </c>
      <c r="I12" s="235"/>
      <c r="J12" s="240">
        <f>SUM(J13)</f>
        <v>2777</v>
      </c>
      <c r="K12" s="240">
        <f t="shared" si="1"/>
        <v>2777</v>
      </c>
      <c r="L12" s="240">
        <f t="shared" si="1"/>
        <v>2777</v>
      </c>
      <c r="M12" s="359"/>
      <c r="N12" s="359"/>
      <c r="O12" s="359"/>
    </row>
    <row r="13" spans="1:15" s="31" customFormat="1" ht="63">
      <c r="A13" s="28" t="s">
        <v>228</v>
      </c>
      <c r="B13" s="148">
        <v>914</v>
      </c>
      <c r="C13" s="29" t="s">
        <v>1</v>
      </c>
      <c r="D13" s="29" t="s">
        <v>5</v>
      </c>
      <c r="E13" s="221" t="s">
        <v>45</v>
      </c>
      <c r="F13" s="222" t="s">
        <v>33</v>
      </c>
      <c r="G13" s="205" t="s">
        <v>1</v>
      </c>
      <c r="H13" s="223" t="s">
        <v>44</v>
      </c>
      <c r="I13" s="223" t="s">
        <v>59</v>
      </c>
      <c r="J13" s="30">
        <v>2777</v>
      </c>
      <c r="K13" s="30">
        <v>2777</v>
      </c>
      <c r="L13" s="30">
        <v>2777</v>
      </c>
      <c r="M13" s="354"/>
      <c r="N13" s="354"/>
      <c r="O13" s="354"/>
    </row>
    <row r="14" spans="1:15" s="91" customFormat="1" ht="56.25">
      <c r="A14" s="98" t="s">
        <v>70</v>
      </c>
      <c r="B14" s="35">
        <v>914</v>
      </c>
      <c r="C14" s="92" t="s">
        <v>1</v>
      </c>
      <c r="D14" s="92" t="s">
        <v>7</v>
      </c>
      <c r="E14" s="473"/>
      <c r="F14" s="474"/>
      <c r="G14" s="474"/>
      <c r="H14" s="475"/>
      <c r="I14" s="93"/>
      <c r="J14" s="90">
        <f>SUM(J15)</f>
        <v>47749</v>
      </c>
      <c r="K14" s="90">
        <f t="shared" ref="K14:L14" si="2">SUM(K15)</f>
        <v>48047</v>
      </c>
      <c r="L14" s="90">
        <f t="shared" si="2"/>
        <v>48347</v>
      </c>
      <c r="M14" s="360"/>
      <c r="N14" s="360"/>
      <c r="O14" s="360"/>
    </row>
    <row r="15" spans="1:15" s="51" customFormat="1" ht="49.5">
      <c r="A15" s="69" t="s">
        <v>139</v>
      </c>
      <c r="B15" s="153">
        <v>914</v>
      </c>
      <c r="C15" s="56" t="s">
        <v>1</v>
      </c>
      <c r="D15" s="56" t="s">
        <v>7</v>
      </c>
      <c r="E15" s="79" t="s">
        <v>45</v>
      </c>
      <c r="F15" s="80" t="s">
        <v>136</v>
      </c>
      <c r="G15" s="206" t="s">
        <v>137</v>
      </c>
      <c r="H15" s="67" t="s">
        <v>143</v>
      </c>
      <c r="I15" s="60"/>
      <c r="J15" s="61">
        <f>SUM(J16+J20+J23)</f>
        <v>47749</v>
      </c>
      <c r="K15" s="61">
        <f t="shared" ref="K15:L15" si="3">SUM(K16+K20+K23)</f>
        <v>48047</v>
      </c>
      <c r="L15" s="61">
        <f t="shared" si="3"/>
        <v>48347</v>
      </c>
      <c r="M15" s="360"/>
      <c r="N15" s="360"/>
      <c r="O15" s="360"/>
    </row>
    <row r="16" spans="1:15" s="51" customFormat="1" ht="33">
      <c r="A16" s="75" t="s">
        <v>142</v>
      </c>
      <c r="B16" s="154">
        <v>914</v>
      </c>
      <c r="C16" s="15" t="s">
        <v>1</v>
      </c>
      <c r="D16" s="15" t="s">
        <v>7</v>
      </c>
      <c r="E16" s="34" t="s">
        <v>45</v>
      </c>
      <c r="F16" s="81" t="s">
        <v>18</v>
      </c>
      <c r="G16" s="207" t="s">
        <v>137</v>
      </c>
      <c r="H16" s="64" t="s">
        <v>143</v>
      </c>
      <c r="I16" s="19"/>
      <c r="J16" s="20">
        <f>SUM(J17)</f>
        <v>160</v>
      </c>
      <c r="K16" s="20">
        <f t="shared" ref="K16:L16" si="4">SUM(K17)</f>
        <v>160</v>
      </c>
      <c r="L16" s="20">
        <f t="shared" si="4"/>
        <v>160</v>
      </c>
      <c r="M16" s="360"/>
      <c r="N16" s="360"/>
      <c r="O16" s="360"/>
    </row>
    <row r="17" spans="1:15" s="138" customFormat="1" ht="34.5">
      <c r="A17" s="99" t="s">
        <v>231</v>
      </c>
      <c r="B17" s="242">
        <v>914</v>
      </c>
      <c r="C17" s="243" t="s">
        <v>1</v>
      </c>
      <c r="D17" s="243" t="s">
        <v>7</v>
      </c>
      <c r="E17" s="244" t="s">
        <v>45</v>
      </c>
      <c r="F17" s="245" t="s">
        <v>18</v>
      </c>
      <c r="G17" s="246" t="s">
        <v>1</v>
      </c>
      <c r="H17" s="247" t="s">
        <v>143</v>
      </c>
      <c r="I17" s="235"/>
      <c r="J17" s="241">
        <f>SUM(J18:J19)</f>
        <v>160</v>
      </c>
      <c r="K17" s="241">
        <f t="shared" ref="K17:L17" si="5">SUM(K18:K19)</f>
        <v>160</v>
      </c>
      <c r="L17" s="241">
        <f t="shared" si="5"/>
        <v>160</v>
      </c>
      <c r="M17" s="356"/>
      <c r="N17" s="356"/>
      <c r="O17" s="356"/>
    </row>
    <row r="18" spans="1:15" s="31" customFormat="1" ht="47.25">
      <c r="A18" s="28" t="s">
        <v>230</v>
      </c>
      <c r="B18" s="148">
        <v>914</v>
      </c>
      <c r="C18" s="29" t="s">
        <v>1</v>
      </c>
      <c r="D18" s="221" t="s">
        <v>7</v>
      </c>
      <c r="E18" s="221" t="s">
        <v>45</v>
      </c>
      <c r="F18" s="222" t="s">
        <v>18</v>
      </c>
      <c r="G18" s="205" t="s">
        <v>1</v>
      </c>
      <c r="H18" s="223" t="s">
        <v>44</v>
      </c>
      <c r="I18" s="223" t="s">
        <v>59</v>
      </c>
      <c r="J18" s="30">
        <v>10</v>
      </c>
      <c r="K18" s="30">
        <v>10</v>
      </c>
      <c r="L18" s="30">
        <v>10</v>
      </c>
      <c r="M18" s="354"/>
      <c r="N18" s="354"/>
      <c r="O18" s="354"/>
    </row>
    <row r="19" spans="1:15" s="31" customFormat="1" ht="31.5">
      <c r="A19" s="28" t="s">
        <v>109</v>
      </c>
      <c r="B19" s="148">
        <v>914</v>
      </c>
      <c r="C19" s="29" t="s">
        <v>1</v>
      </c>
      <c r="D19" s="221" t="s">
        <v>7</v>
      </c>
      <c r="E19" s="221" t="s">
        <v>45</v>
      </c>
      <c r="F19" s="222" t="s">
        <v>18</v>
      </c>
      <c r="G19" s="205" t="s">
        <v>1</v>
      </c>
      <c r="H19" s="223" t="s">
        <v>44</v>
      </c>
      <c r="I19" s="223" t="s">
        <v>58</v>
      </c>
      <c r="J19" s="30">
        <v>150</v>
      </c>
      <c r="K19" s="30">
        <v>150</v>
      </c>
      <c r="L19" s="30">
        <v>150</v>
      </c>
      <c r="M19" s="354"/>
      <c r="N19" s="354"/>
      <c r="O19" s="354"/>
    </row>
    <row r="20" spans="1:15" s="7" customFormat="1" ht="17.25">
      <c r="A20" s="75" t="s">
        <v>144</v>
      </c>
      <c r="B20" s="147">
        <v>914</v>
      </c>
      <c r="C20" s="16" t="s">
        <v>1</v>
      </c>
      <c r="D20" s="34" t="s">
        <v>7</v>
      </c>
      <c r="E20" s="82" t="s">
        <v>45</v>
      </c>
      <c r="F20" s="83" t="s">
        <v>29</v>
      </c>
      <c r="G20" s="208" t="s">
        <v>137</v>
      </c>
      <c r="H20" s="84" t="s">
        <v>143</v>
      </c>
      <c r="I20" s="85"/>
      <c r="J20" s="20">
        <f>SUM(J21)</f>
        <v>500</v>
      </c>
      <c r="K20" s="20">
        <f t="shared" ref="K20:L21" si="6">SUM(K21)</f>
        <v>500</v>
      </c>
      <c r="L20" s="20">
        <f t="shared" si="6"/>
        <v>500</v>
      </c>
      <c r="M20" s="354"/>
      <c r="N20" s="354"/>
      <c r="O20" s="354"/>
    </row>
    <row r="21" spans="1:15" s="62" customFormat="1" ht="34.5">
      <c r="A21" s="99" t="s">
        <v>232</v>
      </c>
      <c r="B21" s="234">
        <v>914</v>
      </c>
      <c r="C21" s="235" t="s">
        <v>1</v>
      </c>
      <c r="D21" s="248" t="s">
        <v>7</v>
      </c>
      <c r="E21" s="249" t="s">
        <v>45</v>
      </c>
      <c r="F21" s="250" t="s">
        <v>29</v>
      </c>
      <c r="G21" s="251" t="s">
        <v>1</v>
      </c>
      <c r="H21" s="252" t="s">
        <v>143</v>
      </c>
      <c r="I21" s="253"/>
      <c r="J21" s="241">
        <f>SUM(J22)</f>
        <v>500</v>
      </c>
      <c r="K21" s="241">
        <f t="shared" si="6"/>
        <v>500</v>
      </c>
      <c r="L21" s="241">
        <f t="shared" si="6"/>
        <v>500</v>
      </c>
      <c r="M21" s="361"/>
      <c r="N21" s="361"/>
      <c r="O21" s="361"/>
    </row>
    <row r="22" spans="1:15" s="31" customFormat="1" ht="31.5">
      <c r="A22" s="28" t="s">
        <v>109</v>
      </c>
      <c r="B22" s="148">
        <v>914</v>
      </c>
      <c r="C22" s="29" t="s">
        <v>1</v>
      </c>
      <c r="D22" s="221" t="s">
        <v>7</v>
      </c>
      <c r="E22" s="221" t="s">
        <v>45</v>
      </c>
      <c r="F22" s="222" t="s">
        <v>29</v>
      </c>
      <c r="G22" s="205" t="s">
        <v>1</v>
      </c>
      <c r="H22" s="223" t="s">
        <v>44</v>
      </c>
      <c r="I22" s="223" t="s">
        <v>58</v>
      </c>
      <c r="J22" s="30">
        <v>500</v>
      </c>
      <c r="K22" s="30">
        <v>500</v>
      </c>
      <c r="L22" s="30">
        <v>500</v>
      </c>
      <c r="M22" s="354"/>
      <c r="N22" s="354"/>
      <c r="O22" s="354"/>
    </row>
    <row r="23" spans="1:15" s="7" customFormat="1" ht="33">
      <c r="A23" s="75" t="s">
        <v>140</v>
      </c>
      <c r="B23" s="147">
        <v>914</v>
      </c>
      <c r="C23" s="16" t="s">
        <v>1</v>
      </c>
      <c r="D23" s="34" t="s">
        <v>7</v>
      </c>
      <c r="E23" s="82" t="s">
        <v>45</v>
      </c>
      <c r="F23" s="83" t="s">
        <v>33</v>
      </c>
      <c r="G23" s="208" t="s">
        <v>137</v>
      </c>
      <c r="H23" s="84" t="s">
        <v>143</v>
      </c>
      <c r="I23" s="64"/>
      <c r="J23" s="20">
        <f>SUM(J24)</f>
        <v>47089</v>
      </c>
      <c r="K23" s="20">
        <f t="shared" ref="K23:L23" si="7">SUM(K24)</f>
        <v>47387</v>
      </c>
      <c r="L23" s="20">
        <f t="shared" si="7"/>
        <v>47687</v>
      </c>
      <c r="M23" s="354"/>
      <c r="N23" s="354"/>
      <c r="O23" s="354"/>
    </row>
    <row r="24" spans="1:15" s="62" customFormat="1" ht="34.5">
      <c r="A24" s="99" t="s">
        <v>141</v>
      </c>
      <c r="B24" s="234">
        <v>914</v>
      </c>
      <c r="C24" s="235" t="s">
        <v>1</v>
      </c>
      <c r="D24" s="248" t="s">
        <v>7</v>
      </c>
      <c r="E24" s="249" t="s">
        <v>45</v>
      </c>
      <c r="F24" s="250" t="s">
        <v>33</v>
      </c>
      <c r="G24" s="251" t="s">
        <v>1</v>
      </c>
      <c r="H24" s="252" t="s">
        <v>143</v>
      </c>
      <c r="I24" s="253"/>
      <c r="J24" s="241">
        <f>SUM(J25:J27)</f>
        <v>47089</v>
      </c>
      <c r="K24" s="241">
        <f t="shared" ref="K24:L24" si="8">SUM(K25:K27)</f>
        <v>47387</v>
      </c>
      <c r="L24" s="241">
        <f t="shared" si="8"/>
        <v>47687</v>
      </c>
      <c r="M24" s="361"/>
      <c r="N24" s="361"/>
      <c r="O24" s="361"/>
    </row>
    <row r="25" spans="1:15" s="31" customFormat="1" ht="47.25">
      <c r="A25" s="28" t="s">
        <v>108</v>
      </c>
      <c r="B25" s="148">
        <v>914</v>
      </c>
      <c r="C25" s="29" t="s">
        <v>1</v>
      </c>
      <c r="D25" s="221" t="s">
        <v>7</v>
      </c>
      <c r="E25" s="221" t="s">
        <v>45</v>
      </c>
      <c r="F25" s="222" t="s">
        <v>33</v>
      </c>
      <c r="G25" s="205" t="s">
        <v>1</v>
      </c>
      <c r="H25" s="223" t="s">
        <v>44</v>
      </c>
      <c r="I25" s="223" t="s">
        <v>59</v>
      </c>
      <c r="J25" s="30">
        <v>38310</v>
      </c>
      <c r="K25" s="30">
        <v>38310</v>
      </c>
      <c r="L25" s="30">
        <v>38310</v>
      </c>
      <c r="M25" s="354"/>
      <c r="N25" s="354"/>
      <c r="O25" s="354"/>
    </row>
    <row r="26" spans="1:15" s="31" customFormat="1" ht="31.5">
      <c r="A26" s="28" t="s">
        <v>109</v>
      </c>
      <c r="B26" s="148">
        <v>914</v>
      </c>
      <c r="C26" s="29" t="s">
        <v>1</v>
      </c>
      <c r="D26" s="221" t="s">
        <v>7</v>
      </c>
      <c r="E26" s="221" t="s">
        <v>45</v>
      </c>
      <c r="F26" s="222" t="s">
        <v>33</v>
      </c>
      <c r="G26" s="205" t="s">
        <v>1</v>
      </c>
      <c r="H26" s="223" t="s">
        <v>44</v>
      </c>
      <c r="I26" s="223" t="s">
        <v>58</v>
      </c>
      <c r="J26" s="30">
        <v>8653</v>
      </c>
      <c r="K26" s="30">
        <v>8975</v>
      </c>
      <c r="L26" s="30">
        <v>9275</v>
      </c>
      <c r="M26" s="354"/>
      <c r="N26" s="354"/>
      <c r="O26" s="354"/>
    </row>
    <row r="27" spans="1:15" s="31" customFormat="1" ht="31.5">
      <c r="A27" s="28" t="s">
        <v>110</v>
      </c>
      <c r="B27" s="148">
        <v>914</v>
      </c>
      <c r="C27" s="29" t="s">
        <v>1</v>
      </c>
      <c r="D27" s="221" t="s">
        <v>7</v>
      </c>
      <c r="E27" s="221" t="s">
        <v>45</v>
      </c>
      <c r="F27" s="222" t="s">
        <v>33</v>
      </c>
      <c r="G27" s="205" t="s">
        <v>1</v>
      </c>
      <c r="H27" s="223" t="s">
        <v>44</v>
      </c>
      <c r="I27" s="223" t="s">
        <v>60</v>
      </c>
      <c r="J27" s="401">
        <v>126</v>
      </c>
      <c r="K27" s="30">
        <v>102</v>
      </c>
      <c r="L27" s="30">
        <v>102</v>
      </c>
      <c r="M27" s="354"/>
      <c r="N27" s="354"/>
      <c r="O27" s="354"/>
    </row>
    <row r="28" spans="1:15" s="31" customFormat="1" ht="18.75">
      <c r="A28" s="232" t="s">
        <v>321</v>
      </c>
      <c r="B28" s="232">
        <v>914</v>
      </c>
      <c r="C28" s="340" t="s">
        <v>1</v>
      </c>
      <c r="D28" s="341" t="s">
        <v>12</v>
      </c>
      <c r="E28" s="341"/>
      <c r="F28" s="342"/>
      <c r="G28" s="343"/>
      <c r="H28" s="344"/>
      <c r="I28" s="344"/>
      <c r="J28" s="95">
        <f>SUM(J29)</f>
        <v>85</v>
      </c>
      <c r="K28" s="95">
        <f t="shared" ref="K28:L30" si="9">SUM(K29)</f>
        <v>6</v>
      </c>
      <c r="L28" s="95">
        <f t="shared" si="9"/>
        <v>9.1</v>
      </c>
      <c r="M28" s="354"/>
      <c r="N28" s="354"/>
      <c r="O28" s="354"/>
    </row>
    <row r="29" spans="1:15" s="51" customFormat="1" ht="33">
      <c r="A29" s="69" t="s">
        <v>322</v>
      </c>
      <c r="B29" s="153">
        <v>914</v>
      </c>
      <c r="C29" s="56" t="s">
        <v>1</v>
      </c>
      <c r="D29" s="56" t="s">
        <v>12</v>
      </c>
      <c r="E29" s="79" t="s">
        <v>323</v>
      </c>
      <c r="F29" s="80" t="s">
        <v>136</v>
      </c>
      <c r="G29" s="206" t="s">
        <v>137</v>
      </c>
      <c r="H29" s="67" t="s">
        <v>143</v>
      </c>
      <c r="I29" s="60"/>
      <c r="J29" s="61">
        <f>SUM(J30)</f>
        <v>85</v>
      </c>
      <c r="K29" s="61">
        <f t="shared" si="9"/>
        <v>6</v>
      </c>
      <c r="L29" s="61">
        <f t="shared" si="9"/>
        <v>9.1</v>
      </c>
      <c r="M29" s="360"/>
      <c r="N29" s="360"/>
      <c r="O29" s="360"/>
    </row>
    <row r="30" spans="1:15" s="51" customFormat="1" ht="17.25">
      <c r="A30" s="75" t="s">
        <v>334</v>
      </c>
      <c r="B30" s="154">
        <v>914</v>
      </c>
      <c r="C30" s="15" t="s">
        <v>1</v>
      </c>
      <c r="D30" s="15" t="s">
        <v>12</v>
      </c>
      <c r="E30" s="34" t="s">
        <v>323</v>
      </c>
      <c r="F30" s="81" t="s">
        <v>33</v>
      </c>
      <c r="G30" s="207" t="s">
        <v>137</v>
      </c>
      <c r="H30" s="64" t="s">
        <v>143</v>
      </c>
      <c r="I30" s="19"/>
      <c r="J30" s="20">
        <f>SUM(J31)</f>
        <v>85</v>
      </c>
      <c r="K30" s="20">
        <f t="shared" si="9"/>
        <v>6</v>
      </c>
      <c r="L30" s="20">
        <f t="shared" si="9"/>
        <v>9.1</v>
      </c>
      <c r="M30" s="360"/>
      <c r="N30" s="360"/>
      <c r="O30" s="360"/>
    </row>
    <row r="31" spans="1:15" s="31" customFormat="1" ht="49.5" customHeight="1">
      <c r="A31" s="28" t="s">
        <v>335</v>
      </c>
      <c r="B31" s="148">
        <v>914</v>
      </c>
      <c r="C31" s="29" t="s">
        <v>1</v>
      </c>
      <c r="D31" s="337" t="s">
        <v>12</v>
      </c>
      <c r="E31" s="337" t="s">
        <v>323</v>
      </c>
      <c r="F31" s="338" t="s">
        <v>33</v>
      </c>
      <c r="G31" s="205" t="s">
        <v>137</v>
      </c>
      <c r="H31" s="339" t="s">
        <v>324</v>
      </c>
      <c r="I31" s="345" t="s">
        <v>58</v>
      </c>
      <c r="J31" s="30">
        <v>85</v>
      </c>
      <c r="K31" s="30">
        <v>6</v>
      </c>
      <c r="L31" s="30">
        <v>9.1</v>
      </c>
      <c r="M31" s="354"/>
      <c r="N31" s="354"/>
      <c r="O31" s="354"/>
    </row>
    <row r="32" spans="1:15" s="91" customFormat="1" ht="18.75">
      <c r="A32" s="98" t="s">
        <v>73</v>
      </c>
      <c r="B32" s="142">
        <v>914</v>
      </c>
      <c r="C32" s="96" t="s">
        <v>1</v>
      </c>
      <c r="D32" s="92" t="s">
        <v>36</v>
      </c>
      <c r="E32" s="467"/>
      <c r="F32" s="468"/>
      <c r="G32" s="468"/>
      <c r="H32" s="469"/>
      <c r="I32" s="93"/>
      <c r="J32" s="90">
        <f>SUM(J33+J39)</f>
        <v>55814</v>
      </c>
      <c r="K32" s="90">
        <f t="shared" ref="K32:L32" si="10">SUM(K33+K39)</f>
        <v>53084</v>
      </c>
      <c r="L32" s="90">
        <f t="shared" si="10"/>
        <v>54023</v>
      </c>
      <c r="M32" s="360"/>
      <c r="N32" s="360"/>
      <c r="O32" s="360"/>
    </row>
    <row r="33" spans="1:15" s="25" customFormat="1" ht="33">
      <c r="A33" s="69" t="s">
        <v>145</v>
      </c>
      <c r="B33" s="156">
        <v>914</v>
      </c>
      <c r="C33" s="65" t="s">
        <v>1</v>
      </c>
      <c r="D33" s="66" t="s">
        <v>36</v>
      </c>
      <c r="E33" s="79" t="s">
        <v>3</v>
      </c>
      <c r="F33" s="80" t="s">
        <v>136</v>
      </c>
      <c r="G33" s="206" t="s">
        <v>137</v>
      </c>
      <c r="H33" s="67" t="s">
        <v>143</v>
      </c>
      <c r="I33" s="67"/>
      <c r="J33" s="61">
        <f>SUM(J34)</f>
        <v>2354</v>
      </c>
      <c r="K33" s="61">
        <f t="shared" ref="K33:L37" si="11">SUM(K34)</f>
        <v>1604</v>
      </c>
      <c r="L33" s="61">
        <f t="shared" si="11"/>
        <v>1619</v>
      </c>
      <c r="M33" s="355"/>
      <c r="N33" s="355"/>
      <c r="O33" s="355"/>
    </row>
    <row r="34" spans="1:15" s="25" customFormat="1" ht="17.25">
      <c r="A34" s="75" t="s">
        <v>146</v>
      </c>
      <c r="B34" s="23">
        <v>914</v>
      </c>
      <c r="C34" s="22" t="s">
        <v>1</v>
      </c>
      <c r="D34" s="63" t="s">
        <v>36</v>
      </c>
      <c r="E34" s="34" t="s">
        <v>3</v>
      </c>
      <c r="F34" s="81" t="s">
        <v>18</v>
      </c>
      <c r="G34" s="207" t="s">
        <v>137</v>
      </c>
      <c r="H34" s="64" t="s">
        <v>143</v>
      </c>
      <c r="I34" s="64"/>
      <c r="J34" s="20">
        <f>SUM(J35+J37)</f>
        <v>2354</v>
      </c>
      <c r="K34" s="20">
        <f t="shared" ref="K34:L34" si="12">SUM(K35+K37)</f>
        <v>1604</v>
      </c>
      <c r="L34" s="20">
        <f t="shared" si="12"/>
        <v>1619</v>
      </c>
      <c r="M34" s="355"/>
      <c r="N34" s="355"/>
      <c r="O34" s="355"/>
    </row>
    <row r="35" spans="1:15" s="27" customFormat="1" ht="69">
      <c r="A35" s="99" t="s">
        <v>233</v>
      </c>
      <c r="B35" s="242">
        <v>914</v>
      </c>
      <c r="C35" s="254" t="s">
        <v>1</v>
      </c>
      <c r="D35" s="255" t="s">
        <v>36</v>
      </c>
      <c r="E35" s="248" t="s">
        <v>3</v>
      </c>
      <c r="F35" s="256" t="s">
        <v>18</v>
      </c>
      <c r="G35" s="257" t="s">
        <v>1</v>
      </c>
      <c r="H35" s="253" t="s">
        <v>143</v>
      </c>
      <c r="I35" s="253"/>
      <c r="J35" s="241">
        <f>SUM(J36)</f>
        <v>825</v>
      </c>
      <c r="K35" s="241">
        <f t="shared" si="11"/>
        <v>1604</v>
      </c>
      <c r="L35" s="241">
        <f t="shared" si="11"/>
        <v>1619</v>
      </c>
      <c r="M35" s="362"/>
      <c r="N35" s="362"/>
      <c r="O35" s="362"/>
    </row>
    <row r="36" spans="1:15" s="31" customFormat="1" ht="31.5">
      <c r="A36" s="28" t="s">
        <v>441</v>
      </c>
      <c r="B36" s="148">
        <v>914</v>
      </c>
      <c r="C36" s="29" t="s">
        <v>1</v>
      </c>
      <c r="D36" s="221" t="s">
        <v>36</v>
      </c>
      <c r="E36" s="221" t="s">
        <v>3</v>
      </c>
      <c r="F36" s="222" t="s">
        <v>18</v>
      </c>
      <c r="G36" s="205" t="s">
        <v>1</v>
      </c>
      <c r="H36" s="223" t="s">
        <v>26</v>
      </c>
      <c r="I36" s="223" t="s">
        <v>58</v>
      </c>
      <c r="J36" s="30">
        <v>825</v>
      </c>
      <c r="K36" s="30">
        <v>1604</v>
      </c>
      <c r="L36" s="30">
        <v>1619</v>
      </c>
      <c r="M36" s="354">
        <v>765</v>
      </c>
      <c r="N36" s="354"/>
      <c r="O36" s="354"/>
    </row>
    <row r="37" spans="1:15" s="27" customFormat="1" ht="69">
      <c r="A37" s="99" t="s">
        <v>342</v>
      </c>
      <c r="B37" s="242">
        <v>914</v>
      </c>
      <c r="C37" s="254" t="s">
        <v>1</v>
      </c>
      <c r="D37" s="255" t="s">
        <v>36</v>
      </c>
      <c r="E37" s="248" t="s">
        <v>3</v>
      </c>
      <c r="F37" s="256" t="s">
        <v>18</v>
      </c>
      <c r="G37" s="257" t="s">
        <v>5</v>
      </c>
      <c r="H37" s="253" t="s">
        <v>143</v>
      </c>
      <c r="I37" s="253"/>
      <c r="J37" s="241">
        <f>SUM(J38)</f>
        <v>1529</v>
      </c>
      <c r="K37" s="241">
        <f t="shared" si="11"/>
        <v>0</v>
      </c>
      <c r="L37" s="241">
        <f t="shared" si="11"/>
        <v>0</v>
      </c>
      <c r="M37" s="362"/>
      <c r="N37" s="362"/>
      <c r="O37" s="362"/>
    </row>
    <row r="38" spans="1:15" s="31" customFormat="1" ht="31.5">
      <c r="A38" s="28" t="s">
        <v>442</v>
      </c>
      <c r="B38" s="148">
        <v>914</v>
      </c>
      <c r="C38" s="29" t="s">
        <v>1</v>
      </c>
      <c r="D38" s="444" t="s">
        <v>36</v>
      </c>
      <c r="E38" s="444" t="s">
        <v>3</v>
      </c>
      <c r="F38" s="445" t="s">
        <v>18</v>
      </c>
      <c r="G38" s="205" t="s">
        <v>5</v>
      </c>
      <c r="H38" s="446" t="s">
        <v>26</v>
      </c>
      <c r="I38" s="446" t="s">
        <v>58</v>
      </c>
      <c r="J38" s="30">
        <v>1529</v>
      </c>
      <c r="K38" s="30"/>
      <c r="L38" s="30"/>
      <c r="M38" s="354"/>
      <c r="N38" s="354"/>
      <c r="O38" s="354"/>
    </row>
    <row r="39" spans="1:15" s="7" customFormat="1" ht="49.5">
      <c r="A39" s="69" t="s">
        <v>139</v>
      </c>
      <c r="B39" s="146">
        <v>914</v>
      </c>
      <c r="C39" s="70" t="s">
        <v>1</v>
      </c>
      <c r="D39" s="79" t="s">
        <v>36</v>
      </c>
      <c r="E39" s="79" t="s">
        <v>45</v>
      </c>
      <c r="F39" s="80" t="s">
        <v>136</v>
      </c>
      <c r="G39" s="206" t="s">
        <v>137</v>
      </c>
      <c r="H39" s="67" t="s">
        <v>143</v>
      </c>
      <c r="I39" s="67"/>
      <c r="J39" s="61">
        <f>SUM(J40+J50)</f>
        <v>53460</v>
      </c>
      <c r="K39" s="61">
        <f t="shared" ref="K39:L39" si="13">SUM(K40+K50)</f>
        <v>51480</v>
      </c>
      <c r="L39" s="61">
        <f t="shared" si="13"/>
        <v>52404</v>
      </c>
      <c r="M39" s="354"/>
      <c r="N39" s="354"/>
      <c r="O39" s="354"/>
    </row>
    <row r="40" spans="1:15" s="7" customFormat="1" ht="33">
      <c r="A40" s="75" t="s">
        <v>140</v>
      </c>
      <c r="B40" s="147">
        <v>914</v>
      </c>
      <c r="C40" s="16" t="s">
        <v>1</v>
      </c>
      <c r="D40" s="34" t="s">
        <v>36</v>
      </c>
      <c r="E40" s="34" t="s">
        <v>45</v>
      </c>
      <c r="F40" s="81" t="s">
        <v>33</v>
      </c>
      <c r="G40" s="207" t="s">
        <v>137</v>
      </c>
      <c r="H40" s="64" t="s">
        <v>143</v>
      </c>
      <c r="I40" s="64"/>
      <c r="J40" s="20">
        <f>SUM(J41)</f>
        <v>4592</v>
      </c>
      <c r="K40" s="20">
        <f t="shared" ref="K40:L40" si="14">SUM(K41)</f>
        <v>4760</v>
      </c>
      <c r="L40" s="20">
        <f t="shared" si="14"/>
        <v>4933</v>
      </c>
      <c r="M40" s="354"/>
      <c r="N40" s="354"/>
      <c r="O40" s="354"/>
    </row>
    <row r="41" spans="1:15" s="62" customFormat="1" ht="34.5">
      <c r="A41" s="194" t="s">
        <v>141</v>
      </c>
      <c r="B41" s="234">
        <v>914</v>
      </c>
      <c r="C41" s="235" t="s">
        <v>1</v>
      </c>
      <c r="D41" s="248" t="s">
        <v>36</v>
      </c>
      <c r="E41" s="248" t="s">
        <v>45</v>
      </c>
      <c r="F41" s="256" t="s">
        <v>33</v>
      </c>
      <c r="G41" s="257" t="s">
        <v>1</v>
      </c>
      <c r="H41" s="253" t="s">
        <v>143</v>
      </c>
      <c r="I41" s="253"/>
      <c r="J41" s="241">
        <f>SUM(J42:J49)</f>
        <v>4592</v>
      </c>
      <c r="K41" s="241">
        <f t="shared" ref="K41:L41" si="15">SUM(K42:K49)</f>
        <v>4760</v>
      </c>
      <c r="L41" s="241">
        <f t="shared" si="15"/>
        <v>4933</v>
      </c>
      <c r="M41" s="361"/>
      <c r="N41" s="361"/>
      <c r="O41" s="361"/>
    </row>
    <row r="42" spans="1:15" s="31" customFormat="1" ht="63">
      <c r="A42" s="28" t="s">
        <v>234</v>
      </c>
      <c r="B42" s="148">
        <v>914</v>
      </c>
      <c r="C42" s="29" t="s">
        <v>1</v>
      </c>
      <c r="D42" s="221" t="s">
        <v>36</v>
      </c>
      <c r="E42" s="221" t="s">
        <v>45</v>
      </c>
      <c r="F42" s="222" t="s">
        <v>33</v>
      </c>
      <c r="G42" s="205" t="s">
        <v>1</v>
      </c>
      <c r="H42" s="223" t="s">
        <v>46</v>
      </c>
      <c r="I42" s="223" t="s">
        <v>59</v>
      </c>
      <c r="J42" s="30">
        <v>854</v>
      </c>
      <c r="K42" s="30">
        <v>829</v>
      </c>
      <c r="L42" s="30">
        <v>829</v>
      </c>
      <c r="M42" s="354">
        <v>25</v>
      </c>
      <c r="N42" s="354"/>
      <c r="O42" s="354"/>
    </row>
    <row r="43" spans="1:15" s="31" customFormat="1" ht="47.25">
      <c r="A43" s="28" t="s">
        <v>113</v>
      </c>
      <c r="B43" s="148">
        <v>914</v>
      </c>
      <c r="C43" s="29" t="s">
        <v>1</v>
      </c>
      <c r="D43" s="221" t="s">
        <v>36</v>
      </c>
      <c r="E43" s="221" t="s">
        <v>45</v>
      </c>
      <c r="F43" s="222" t="s">
        <v>33</v>
      </c>
      <c r="G43" s="205" t="s">
        <v>1</v>
      </c>
      <c r="H43" s="223" t="s">
        <v>46</v>
      </c>
      <c r="I43" s="223" t="s">
        <v>58</v>
      </c>
      <c r="J43" s="30">
        <v>27</v>
      </c>
      <c r="K43" s="30">
        <v>81</v>
      </c>
      <c r="L43" s="30">
        <v>112</v>
      </c>
      <c r="M43" s="354">
        <v>-25</v>
      </c>
      <c r="N43" s="354"/>
      <c r="O43" s="354"/>
    </row>
    <row r="44" spans="1:15" s="31" customFormat="1" ht="63">
      <c r="A44" s="28" t="s">
        <v>235</v>
      </c>
      <c r="B44" s="148">
        <v>914</v>
      </c>
      <c r="C44" s="29" t="s">
        <v>1</v>
      </c>
      <c r="D44" s="221" t="s">
        <v>36</v>
      </c>
      <c r="E44" s="221" t="s">
        <v>45</v>
      </c>
      <c r="F44" s="222" t="s">
        <v>33</v>
      </c>
      <c r="G44" s="205" t="s">
        <v>1</v>
      </c>
      <c r="H44" s="223" t="s">
        <v>47</v>
      </c>
      <c r="I44" s="223" t="s">
        <v>59</v>
      </c>
      <c r="J44" s="30">
        <v>465</v>
      </c>
      <c r="K44" s="30">
        <v>454</v>
      </c>
      <c r="L44" s="30">
        <v>454</v>
      </c>
      <c r="M44" s="354">
        <v>11</v>
      </c>
      <c r="N44" s="354"/>
      <c r="O44" s="354"/>
    </row>
    <row r="45" spans="1:15" s="31" customFormat="1" ht="47.25">
      <c r="A45" s="28" t="s">
        <v>114</v>
      </c>
      <c r="B45" s="148">
        <v>914</v>
      </c>
      <c r="C45" s="29" t="s">
        <v>1</v>
      </c>
      <c r="D45" s="221" t="s">
        <v>36</v>
      </c>
      <c r="E45" s="221" t="s">
        <v>45</v>
      </c>
      <c r="F45" s="222" t="s">
        <v>33</v>
      </c>
      <c r="G45" s="205" t="s">
        <v>1</v>
      </c>
      <c r="H45" s="223" t="s">
        <v>47</v>
      </c>
      <c r="I45" s="223" t="s">
        <v>58</v>
      </c>
      <c r="J45" s="30">
        <v>15</v>
      </c>
      <c r="K45" s="30">
        <v>43</v>
      </c>
      <c r="L45" s="30">
        <v>61</v>
      </c>
      <c r="M45" s="354">
        <v>-11</v>
      </c>
      <c r="N45" s="354"/>
      <c r="O45" s="354"/>
    </row>
    <row r="46" spans="1:15" s="31" customFormat="1" ht="63">
      <c r="A46" s="28" t="s">
        <v>236</v>
      </c>
      <c r="B46" s="148">
        <v>914</v>
      </c>
      <c r="C46" s="29" t="s">
        <v>1</v>
      </c>
      <c r="D46" s="221" t="s">
        <v>36</v>
      </c>
      <c r="E46" s="221" t="s">
        <v>45</v>
      </c>
      <c r="F46" s="222" t="s">
        <v>33</v>
      </c>
      <c r="G46" s="205" t="s">
        <v>1</v>
      </c>
      <c r="H46" s="223" t="s">
        <v>48</v>
      </c>
      <c r="I46" s="223" t="s">
        <v>59</v>
      </c>
      <c r="J46" s="30">
        <v>2663</v>
      </c>
      <c r="K46" s="30">
        <v>2647</v>
      </c>
      <c r="L46" s="30">
        <v>2647</v>
      </c>
      <c r="M46" s="354">
        <v>16</v>
      </c>
      <c r="N46" s="354"/>
      <c r="O46" s="354"/>
    </row>
    <row r="47" spans="1:15" s="31" customFormat="1" ht="47.25">
      <c r="A47" s="28" t="s">
        <v>115</v>
      </c>
      <c r="B47" s="148">
        <v>914</v>
      </c>
      <c r="C47" s="29" t="s">
        <v>1</v>
      </c>
      <c r="D47" s="221" t="s">
        <v>36</v>
      </c>
      <c r="E47" s="221" t="s">
        <v>45</v>
      </c>
      <c r="F47" s="222" t="s">
        <v>33</v>
      </c>
      <c r="G47" s="205" t="s">
        <v>1</v>
      </c>
      <c r="H47" s="223" t="s">
        <v>48</v>
      </c>
      <c r="I47" s="223" t="s">
        <v>58</v>
      </c>
      <c r="J47" s="30">
        <v>189</v>
      </c>
      <c r="K47" s="30">
        <v>311</v>
      </c>
      <c r="L47" s="30">
        <v>420</v>
      </c>
      <c r="M47" s="354">
        <v>-16</v>
      </c>
      <c r="N47" s="354"/>
      <c r="O47" s="354"/>
    </row>
    <row r="48" spans="1:15" s="31" customFormat="1" ht="63">
      <c r="A48" s="28" t="s">
        <v>237</v>
      </c>
      <c r="B48" s="148">
        <v>914</v>
      </c>
      <c r="C48" s="29" t="s">
        <v>1</v>
      </c>
      <c r="D48" s="221" t="s">
        <v>36</v>
      </c>
      <c r="E48" s="221" t="s">
        <v>45</v>
      </c>
      <c r="F48" s="222" t="s">
        <v>33</v>
      </c>
      <c r="G48" s="205" t="s">
        <v>1</v>
      </c>
      <c r="H48" s="223" t="s">
        <v>49</v>
      </c>
      <c r="I48" s="223" t="s">
        <v>59</v>
      </c>
      <c r="J48" s="30">
        <v>367</v>
      </c>
      <c r="K48" s="30">
        <v>348</v>
      </c>
      <c r="L48" s="30">
        <v>348</v>
      </c>
      <c r="M48" s="354">
        <v>19</v>
      </c>
      <c r="N48" s="354"/>
      <c r="O48" s="354"/>
    </row>
    <row r="49" spans="1:15" s="31" customFormat="1" ht="47.25">
      <c r="A49" s="28" t="s">
        <v>116</v>
      </c>
      <c r="B49" s="148">
        <v>914</v>
      </c>
      <c r="C49" s="29" t="s">
        <v>1</v>
      </c>
      <c r="D49" s="221" t="s">
        <v>36</v>
      </c>
      <c r="E49" s="221" t="s">
        <v>45</v>
      </c>
      <c r="F49" s="222" t="s">
        <v>33</v>
      </c>
      <c r="G49" s="205" t="s">
        <v>1</v>
      </c>
      <c r="H49" s="223" t="s">
        <v>49</v>
      </c>
      <c r="I49" s="223" t="s">
        <v>58</v>
      </c>
      <c r="J49" s="30">
        <v>12</v>
      </c>
      <c r="K49" s="30">
        <v>47</v>
      </c>
      <c r="L49" s="30">
        <v>62</v>
      </c>
      <c r="M49" s="354">
        <v>-19</v>
      </c>
      <c r="N49" s="354"/>
      <c r="O49" s="354"/>
    </row>
    <row r="50" spans="1:15" s="7" customFormat="1" ht="33">
      <c r="A50" s="75" t="s">
        <v>147</v>
      </c>
      <c r="B50" s="147">
        <v>914</v>
      </c>
      <c r="C50" s="16" t="s">
        <v>1</v>
      </c>
      <c r="D50" s="34" t="s">
        <v>36</v>
      </c>
      <c r="E50" s="34" t="s">
        <v>45</v>
      </c>
      <c r="F50" s="81" t="s">
        <v>34</v>
      </c>
      <c r="G50" s="207" t="s">
        <v>137</v>
      </c>
      <c r="H50" s="64" t="s">
        <v>143</v>
      </c>
      <c r="I50" s="64"/>
      <c r="J50" s="20">
        <f>SUM(J51)</f>
        <v>48868</v>
      </c>
      <c r="K50" s="20">
        <f t="shared" ref="K50:L50" si="16">SUM(K51)</f>
        <v>46720</v>
      </c>
      <c r="L50" s="20">
        <f t="shared" si="16"/>
        <v>47471</v>
      </c>
      <c r="M50" s="354"/>
      <c r="N50" s="354"/>
      <c r="O50" s="354"/>
    </row>
    <row r="51" spans="1:15" s="183" customFormat="1" ht="34.5">
      <c r="A51" s="99" t="s">
        <v>148</v>
      </c>
      <c r="B51" s="234">
        <v>914</v>
      </c>
      <c r="C51" s="235" t="s">
        <v>1</v>
      </c>
      <c r="D51" s="248" t="s">
        <v>36</v>
      </c>
      <c r="E51" s="248" t="s">
        <v>45</v>
      </c>
      <c r="F51" s="256" t="s">
        <v>34</v>
      </c>
      <c r="G51" s="257" t="s">
        <v>1</v>
      </c>
      <c r="H51" s="253" t="s">
        <v>143</v>
      </c>
      <c r="I51" s="253"/>
      <c r="J51" s="241">
        <f>SUM(J52:J54)</f>
        <v>48868</v>
      </c>
      <c r="K51" s="241">
        <f t="shared" ref="K51:L51" si="17">SUM(K52:K54)</f>
        <v>46720</v>
      </c>
      <c r="L51" s="241">
        <f t="shared" si="17"/>
        <v>47471</v>
      </c>
      <c r="M51" s="363"/>
      <c r="N51" s="363"/>
      <c r="O51" s="363"/>
    </row>
    <row r="52" spans="1:15" s="31" customFormat="1" ht="47.25">
      <c r="A52" s="28" t="s">
        <v>238</v>
      </c>
      <c r="B52" s="148">
        <v>914</v>
      </c>
      <c r="C52" s="29" t="s">
        <v>1</v>
      </c>
      <c r="D52" s="221" t="s">
        <v>36</v>
      </c>
      <c r="E52" s="221" t="s">
        <v>45</v>
      </c>
      <c r="F52" s="222" t="s">
        <v>34</v>
      </c>
      <c r="G52" s="205" t="s">
        <v>1</v>
      </c>
      <c r="H52" s="223" t="s">
        <v>6</v>
      </c>
      <c r="I52" s="223" t="s">
        <v>59</v>
      </c>
      <c r="J52" s="30">
        <v>28082</v>
      </c>
      <c r="K52" s="30">
        <v>28082</v>
      </c>
      <c r="L52" s="30">
        <v>28082</v>
      </c>
      <c r="M52" s="354"/>
      <c r="N52" s="354"/>
      <c r="O52" s="354"/>
    </row>
    <row r="53" spans="1:15" s="31" customFormat="1" ht="31.5">
      <c r="A53" s="32" t="s">
        <v>227</v>
      </c>
      <c r="B53" s="148">
        <v>914</v>
      </c>
      <c r="C53" s="29" t="s">
        <v>1</v>
      </c>
      <c r="D53" s="221" t="s">
        <v>36</v>
      </c>
      <c r="E53" s="221" t="s">
        <v>45</v>
      </c>
      <c r="F53" s="222" t="s">
        <v>34</v>
      </c>
      <c r="G53" s="205" t="s">
        <v>1</v>
      </c>
      <c r="H53" s="223" t="s">
        <v>6</v>
      </c>
      <c r="I53" s="223" t="s">
        <v>58</v>
      </c>
      <c r="J53" s="30">
        <v>20708</v>
      </c>
      <c r="K53" s="30">
        <v>18560</v>
      </c>
      <c r="L53" s="30">
        <v>19311</v>
      </c>
      <c r="M53" s="354">
        <v>940</v>
      </c>
      <c r="N53" s="354"/>
      <c r="O53" s="354"/>
    </row>
    <row r="54" spans="1:15" s="31" customFormat="1" ht="31.5">
      <c r="A54" s="28" t="s">
        <v>118</v>
      </c>
      <c r="B54" s="148">
        <v>914</v>
      </c>
      <c r="C54" s="29" t="s">
        <v>1</v>
      </c>
      <c r="D54" s="221" t="s">
        <v>36</v>
      </c>
      <c r="E54" s="221" t="s">
        <v>45</v>
      </c>
      <c r="F54" s="222" t="s">
        <v>34</v>
      </c>
      <c r="G54" s="205" t="s">
        <v>1</v>
      </c>
      <c r="H54" s="223" t="s">
        <v>6</v>
      </c>
      <c r="I54" s="223" t="s">
        <v>60</v>
      </c>
      <c r="J54" s="30">
        <v>78</v>
      </c>
      <c r="K54" s="30">
        <v>78</v>
      </c>
      <c r="L54" s="30">
        <v>78</v>
      </c>
      <c r="M54" s="354"/>
      <c r="N54" s="354"/>
      <c r="O54" s="354"/>
    </row>
    <row r="55" spans="1:15" s="103" customFormat="1" ht="18.75">
      <c r="A55" s="86" t="s">
        <v>74</v>
      </c>
      <c r="B55" s="86">
        <v>914</v>
      </c>
      <c r="C55" s="100" t="s">
        <v>2</v>
      </c>
      <c r="D55" s="464"/>
      <c r="E55" s="465"/>
      <c r="F55" s="465"/>
      <c r="G55" s="465"/>
      <c r="H55" s="466"/>
      <c r="I55" s="101"/>
      <c r="J55" s="102">
        <f>SUM(J56)</f>
        <v>1293.7</v>
      </c>
      <c r="K55" s="102">
        <f t="shared" ref="K55:L55" si="18">SUM(K56)</f>
        <v>1307.5999999999999</v>
      </c>
      <c r="L55" s="102">
        <f t="shared" si="18"/>
        <v>1321.5</v>
      </c>
      <c r="M55" s="364"/>
      <c r="N55" s="364"/>
      <c r="O55" s="364"/>
    </row>
    <row r="56" spans="1:15" s="123" customFormat="1" ht="56.25">
      <c r="A56" s="105" t="s">
        <v>76</v>
      </c>
      <c r="B56" s="92" t="s">
        <v>203</v>
      </c>
      <c r="C56" s="92" t="s">
        <v>2</v>
      </c>
      <c r="D56" s="92" t="s">
        <v>38</v>
      </c>
      <c r="E56" s="499"/>
      <c r="F56" s="500"/>
      <c r="G56" s="500"/>
      <c r="H56" s="501"/>
      <c r="I56" s="93"/>
      <c r="J56" s="90">
        <f>SUM(J57)</f>
        <v>1293.7</v>
      </c>
      <c r="K56" s="90">
        <f t="shared" ref="K56:L56" si="19">SUM(K57)</f>
        <v>1307.5999999999999</v>
      </c>
      <c r="L56" s="90">
        <f t="shared" si="19"/>
        <v>1321.5</v>
      </c>
      <c r="M56" s="365"/>
      <c r="N56" s="365"/>
      <c r="O56" s="365"/>
    </row>
    <row r="57" spans="1:15" s="112" customFormat="1" ht="33">
      <c r="A57" s="69" t="s">
        <v>134</v>
      </c>
      <c r="B57" s="56" t="s">
        <v>203</v>
      </c>
      <c r="C57" s="56" t="s">
        <v>2</v>
      </c>
      <c r="D57" s="56" t="s">
        <v>38</v>
      </c>
      <c r="E57" s="117" t="s">
        <v>1</v>
      </c>
      <c r="F57" s="118" t="s">
        <v>136</v>
      </c>
      <c r="G57" s="209" t="s">
        <v>137</v>
      </c>
      <c r="H57" s="119" t="s">
        <v>143</v>
      </c>
      <c r="I57" s="70"/>
      <c r="J57" s="61">
        <f>SUM(J58+J61)</f>
        <v>1293.7</v>
      </c>
      <c r="K57" s="61">
        <f>SUM(K58+K61)</f>
        <v>1307.5999999999999</v>
      </c>
      <c r="L57" s="61">
        <f>SUM(L58+L61)</f>
        <v>1321.5</v>
      </c>
      <c r="M57" s="366"/>
      <c r="N57" s="366"/>
      <c r="O57" s="366"/>
    </row>
    <row r="58" spans="1:15" s="111" customFormat="1" ht="33">
      <c r="A58" s="75" t="s">
        <v>135</v>
      </c>
      <c r="B58" s="15" t="s">
        <v>203</v>
      </c>
      <c r="C58" s="15" t="s">
        <v>2</v>
      </c>
      <c r="D58" s="15" t="s">
        <v>38</v>
      </c>
      <c r="E58" s="53" t="s">
        <v>1</v>
      </c>
      <c r="F58" s="54" t="s">
        <v>18</v>
      </c>
      <c r="G58" s="210" t="s">
        <v>137</v>
      </c>
      <c r="H58" s="55" t="s">
        <v>143</v>
      </c>
      <c r="I58" s="16"/>
      <c r="J58" s="20">
        <f>SUM(J59)</f>
        <v>1214.7</v>
      </c>
      <c r="K58" s="20">
        <f t="shared" ref="K58:L58" si="20">SUM(K59)</f>
        <v>1228.5999999999999</v>
      </c>
      <c r="L58" s="20">
        <f t="shared" si="20"/>
        <v>1242.5</v>
      </c>
      <c r="M58" s="367"/>
      <c r="N58" s="367"/>
      <c r="O58" s="367"/>
    </row>
    <row r="59" spans="1:15" s="186" customFormat="1" ht="34.5">
      <c r="A59" s="194" t="s">
        <v>239</v>
      </c>
      <c r="B59" s="243" t="s">
        <v>203</v>
      </c>
      <c r="C59" s="243" t="s">
        <v>2</v>
      </c>
      <c r="D59" s="243" t="s">
        <v>38</v>
      </c>
      <c r="E59" s="258" t="s">
        <v>1</v>
      </c>
      <c r="F59" s="259" t="s">
        <v>18</v>
      </c>
      <c r="G59" s="260" t="s">
        <v>1</v>
      </c>
      <c r="H59" s="261" t="s">
        <v>143</v>
      </c>
      <c r="I59" s="235"/>
      <c r="J59" s="241">
        <f>SUM(J60)</f>
        <v>1214.7</v>
      </c>
      <c r="K59" s="241">
        <f t="shared" ref="K59:L59" si="21">SUM(K60)</f>
        <v>1228.5999999999999</v>
      </c>
      <c r="L59" s="241">
        <f t="shared" si="21"/>
        <v>1242.5</v>
      </c>
      <c r="M59" s="368"/>
      <c r="N59" s="368"/>
      <c r="O59" s="368"/>
    </row>
    <row r="60" spans="1:15" s="31" customFormat="1" ht="31.5">
      <c r="A60" s="28" t="s">
        <v>119</v>
      </c>
      <c r="B60" s="148">
        <v>914</v>
      </c>
      <c r="C60" s="29" t="s">
        <v>2</v>
      </c>
      <c r="D60" s="221" t="s">
        <v>38</v>
      </c>
      <c r="E60" s="120" t="s">
        <v>1</v>
      </c>
      <c r="F60" s="121" t="s">
        <v>18</v>
      </c>
      <c r="G60" s="211" t="s">
        <v>1</v>
      </c>
      <c r="H60" s="122" t="s">
        <v>4</v>
      </c>
      <c r="I60" s="223">
        <v>200</v>
      </c>
      <c r="J60" s="30">
        <v>1214.7</v>
      </c>
      <c r="K60" s="30">
        <v>1228.5999999999999</v>
      </c>
      <c r="L60" s="30">
        <v>1242.5</v>
      </c>
      <c r="M60" s="354"/>
      <c r="N60" s="354"/>
      <c r="O60" s="354"/>
    </row>
    <row r="61" spans="1:15" s="116" customFormat="1" ht="49.5">
      <c r="A61" s="75" t="s">
        <v>152</v>
      </c>
      <c r="B61" s="160">
        <v>914</v>
      </c>
      <c r="C61" s="43" t="s">
        <v>2</v>
      </c>
      <c r="D61" s="45" t="s">
        <v>38</v>
      </c>
      <c r="E61" s="48" t="s">
        <v>1</v>
      </c>
      <c r="F61" s="49" t="s">
        <v>29</v>
      </c>
      <c r="G61" s="212" t="s">
        <v>137</v>
      </c>
      <c r="H61" s="50" t="s">
        <v>143</v>
      </c>
      <c r="I61" s="47"/>
      <c r="J61" s="44">
        <f>SUM(J62+J64)</f>
        <v>79</v>
      </c>
      <c r="K61" s="44">
        <f t="shared" ref="K61:L61" si="22">SUM(K62+K64)</f>
        <v>79</v>
      </c>
      <c r="L61" s="44">
        <f t="shared" si="22"/>
        <v>79</v>
      </c>
      <c r="M61" s="355"/>
      <c r="N61" s="355"/>
      <c r="O61" s="355"/>
    </row>
    <row r="62" spans="1:15" s="187" customFormat="1" ht="34.5">
      <c r="A62" s="194" t="s">
        <v>240</v>
      </c>
      <c r="B62" s="262">
        <v>914</v>
      </c>
      <c r="C62" s="263" t="s">
        <v>2</v>
      </c>
      <c r="D62" s="264" t="s">
        <v>38</v>
      </c>
      <c r="E62" s="265" t="s">
        <v>1</v>
      </c>
      <c r="F62" s="266" t="s">
        <v>29</v>
      </c>
      <c r="G62" s="267" t="s">
        <v>1</v>
      </c>
      <c r="H62" s="268" t="s">
        <v>143</v>
      </c>
      <c r="I62" s="269"/>
      <c r="J62" s="270">
        <f>SUM(J63)</f>
        <v>20</v>
      </c>
      <c r="K62" s="270">
        <f t="shared" ref="K62:L62" si="23">SUM(K63)</f>
        <v>20</v>
      </c>
      <c r="L62" s="270">
        <f t="shared" si="23"/>
        <v>20</v>
      </c>
      <c r="M62" s="356"/>
      <c r="N62" s="356"/>
      <c r="O62" s="356"/>
    </row>
    <row r="63" spans="1:15" s="31" customFormat="1" ht="31.5">
      <c r="A63" s="28" t="s">
        <v>120</v>
      </c>
      <c r="B63" s="148">
        <v>914</v>
      </c>
      <c r="C63" s="29" t="s">
        <v>2</v>
      </c>
      <c r="D63" s="221" t="s">
        <v>38</v>
      </c>
      <c r="E63" s="120" t="s">
        <v>1</v>
      </c>
      <c r="F63" s="121" t="s">
        <v>29</v>
      </c>
      <c r="G63" s="211" t="s">
        <v>1</v>
      </c>
      <c r="H63" s="122" t="s">
        <v>4</v>
      </c>
      <c r="I63" s="223" t="s">
        <v>58</v>
      </c>
      <c r="J63" s="30">
        <v>20</v>
      </c>
      <c r="K63" s="30">
        <v>20</v>
      </c>
      <c r="L63" s="30">
        <v>20</v>
      </c>
      <c r="M63" s="354"/>
      <c r="N63" s="354"/>
      <c r="O63" s="354"/>
    </row>
    <row r="64" spans="1:15" s="187" customFormat="1" ht="17.25">
      <c r="A64" s="194" t="s">
        <v>153</v>
      </c>
      <c r="B64" s="262">
        <v>914</v>
      </c>
      <c r="C64" s="263" t="s">
        <v>2</v>
      </c>
      <c r="D64" s="264" t="s">
        <v>38</v>
      </c>
      <c r="E64" s="265" t="s">
        <v>1</v>
      </c>
      <c r="F64" s="266" t="s">
        <v>29</v>
      </c>
      <c r="G64" s="267" t="s">
        <v>5</v>
      </c>
      <c r="H64" s="268" t="s">
        <v>143</v>
      </c>
      <c r="I64" s="269"/>
      <c r="J64" s="270">
        <f>SUM(J65)</f>
        <v>59</v>
      </c>
      <c r="K64" s="270">
        <f t="shared" ref="K64:L64" si="24">SUM(K65)</f>
        <v>59</v>
      </c>
      <c r="L64" s="270">
        <f t="shared" si="24"/>
        <v>59</v>
      </c>
      <c r="M64" s="356"/>
      <c r="N64" s="356"/>
      <c r="O64" s="356"/>
    </row>
    <row r="65" spans="1:15" s="31" customFormat="1" ht="31.5">
      <c r="A65" s="28" t="s">
        <v>120</v>
      </c>
      <c r="B65" s="148">
        <v>914</v>
      </c>
      <c r="C65" s="29" t="s">
        <v>2</v>
      </c>
      <c r="D65" s="221" t="s">
        <v>38</v>
      </c>
      <c r="E65" s="120" t="s">
        <v>1</v>
      </c>
      <c r="F65" s="121" t="s">
        <v>29</v>
      </c>
      <c r="G65" s="211" t="s">
        <v>5</v>
      </c>
      <c r="H65" s="122" t="s">
        <v>4</v>
      </c>
      <c r="I65" s="223" t="s">
        <v>58</v>
      </c>
      <c r="J65" s="30">
        <v>59</v>
      </c>
      <c r="K65" s="30">
        <v>59</v>
      </c>
      <c r="L65" s="30">
        <v>59</v>
      </c>
      <c r="M65" s="354"/>
      <c r="N65" s="354"/>
      <c r="O65" s="354"/>
    </row>
    <row r="66" spans="1:15" s="125" customFormat="1" ht="18.75">
      <c r="A66" s="86" t="s">
        <v>77</v>
      </c>
      <c r="B66" s="86">
        <v>914</v>
      </c>
      <c r="C66" s="100" t="s">
        <v>7</v>
      </c>
      <c r="D66" s="464"/>
      <c r="E66" s="465"/>
      <c r="F66" s="465"/>
      <c r="G66" s="465"/>
      <c r="H66" s="466"/>
      <c r="I66" s="124"/>
      <c r="J66" s="102">
        <f>SUM(J67+J79+J84+J89)</f>
        <v>24157.800000000003</v>
      </c>
      <c r="K66" s="102">
        <f>SUM(K67+K79+K84+K89)</f>
        <v>9493.5</v>
      </c>
      <c r="L66" s="102">
        <f>SUM(L67+L79+L84+L89)</f>
        <v>9681.1</v>
      </c>
      <c r="M66" s="364"/>
      <c r="N66" s="364"/>
      <c r="O66" s="364"/>
    </row>
    <row r="67" spans="1:15" s="125" customFormat="1" ht="18.75">
      <c r="A67" s="97" t="s">
        <v>78</v>
      </c>
      <c r="B67" s="35">
        <v>914</v>
      </c>
      <c r="C67" s="92" t="s">
        <v>7</v>
      </c>
      <c r="D67" s="92" t="s">
        <v>12</v>
      </c>
      <c r="E67" s="290"/>
      <c r="F67" s="290"/>
      <c r="G67" s="290"/>
      <c r="H67" s="291"/>
      <c r="I67" s="93"/>
      <c r="J67" s="90">
        <f>SUM(J68+J72)</f>
        <v>7443.2</v>
      </c>
      <c r="K67" s="90">
        <f t="shared" ref="K67:L67" si="25">SUM(K68+K72)</f>
        <v>6952.5</v>
      </c>
      <c r="L67" s="90">
        <f t="shared" si="25"/>
        <v>6962.1</v>
      </c>
      <c r="M67" s="364"/>
      <c r="N67" s="364"/>
      <c r="O67" s="364"/>
    </row>
    <row r="68" spans="1:15" s="131" customFormat="1" ht="49.5">
      <c r="A68" s="69" t="s">
        <v>159</v>
      </c>
      <c r="B68" s="153">
        <v>914</v>
      </c>
      <c r="C68" s="56" t="s">
        <v>7</v>
      </c>
      <c r="D68" s="56" t="s">
        <v>12</v>
      </c>
      <c r="E68" s="71" t="s">
        <v>16</v>
      </c>
      <c r="F68" s="72" t="s">
        <v>136</v>
      </c>
      <c r="G68" s="203" t="s">
        <v>137</v>
      </c>
      <c r="H68" s="73" t="s">
        <v>143</v>
      </c>
      <c r="I68" s="70"/>
      <c r="J68" s="61">
        <f t="shared" ref="J68:L70" si="26">SUM(J69)</f>
        <v>6585</v>
      </c>
      <c r="K68" s="61">
        <f t="shared" si="26"/>
        <v>6585</v>
      </c>
      <c r="L68" s="61">
        <f t="shared" si="26"/>
        <v>6585</v>
      </c>
      <c r="M68" s="369"/>
      <c r="N68" s="369"/>
      <c r="O68" s="369"/>
    </row>
    <row r="69" spans="1:15" s="132" customFormat="1" ht="33">
      <c r="A69" s="75" t="s">
        <v>217</v>
      </c>
      <c r="B69" s="154">
        <v>914</v>
      </c>
      <c r="C69" s="15" t="s">
        <v>7</v>
      </c>
      <c r="D69" s="15" t="s">
        <v>12</v>
      </c>
      <c r="E69" s="76" t="s">
        <v>16</v>
      </c>
      <c r="F69" s="77" t="s">
        <v>18</v>
      </c>
      <c r="G69" s="204" t="s">
        <v>137</v>
      </c>
      <c r="H69" s="78" t="s">
        <v>143</v>
      </c>
      <c r="I69" s="16"/>
      <c r="J69" s="20">
        <f t="shared" si="26"/>
        <v>6585</v>
      </c>
      <c r="K69" s="20">
        <f t="shared" si="26"/>
        <v>6585</v>
      </c>
      <c r="L69" s="20">
        <f t="shared" si="26"/>
        <v>6585</v>
      </c>
      <c r="M69" s="370"/>
      <c r="N69" s="370"/>
      <c r="O69" s="370"/>
    </row>
    <row r="70" spans="1:15" s="189" customFormat="1" ht="17.25">
      <c r="A70" s="99" t="s">
        <v>290</v>
      </c>
      <c r="B70" s="242">
        <v>914</v>
      </c>
      <c r="C70" s="243" t="s">
        <v>7</v>
      </c>
      <c r="D70" s="243" t="s">
        <v>12</v>
      </c>
      <c r="E70" s="236" t="s">
        <v>16</v>
      </c>
      <c r="F70" s="237" t="s">
        <v>18</v>
      </c>
      <c r="G70" s="238" t="s">
        <v>1</v>
      </c>
      <c r="H70" s="239" t="s">
        <v>143</v>
      </c>
      <c r="I70" s="235"/>
      <c r="J70" s="241">
        <f t="shared" si="26"/>
        <v>6585</v>
      </c>
      <c r="K70" s="241">
        <f t="shared" si="26"/>
        <v>6585</v>
      </c>
      <c r="L70" s="241">
        <f t="shared" si="26"/>
        <v>6585</v>
      </c>
      <c r="M70" s="371"/>
      <c r="N70" s="371"/>
      <c r="O70" s="371"/>
    </row>
    <row r="71" spans="1:15" s="31" customFormat="1" ht="47.25">
      <c r="A71" s="28" t="s">
        <v>121</v>
      </c>
      <c r="B71" s="148">
        <v>914</v>
      </c>
      <c r="C71" s="29" t="s">
        <v>7</v>
      </c>
      <c r="D71" s="221" t="s">
        <v>12</v>
      </c>
      <c r="E71" s="221" t="s">
        <v>16</v>
      </c>
      <c r="F71" s="222" t="s">
        <v>18</v>
      </c>
      <c r="G71" s="205" t="s">
        <v>1</v>
      </c>
      <c r="H71" s="223" t="s">
        <v>28</v>
      </c>
      <c r="I71" s="223" t="s">
        <v>64</v>
      </c>
      <c r="J71" s="30">
        <v>6585</v>
      </c>
      <c r="K71" s="30">
        <v>6585</v>
      </c>
      <c r="L71" s="30">
        <v>6585</v>
      </c>
      <c r="M71" s="354"/>
      <c r="N71" s="354"/>
      <c r="O71" s="354"/>
    </row>
    <row r="72" spans="1:15" s="294" customFormat="1" ht="49.5">
      <c r="A72" s="69" t="s">
        <v>292</v>
      </c>
      <c r="B72" s="153">
        <v>914</v>
      </c>
      <c r="C72" s="56" t="s">
        <v>7</v>
      </c>
      <c r="D72" s="56" t="s">
        <v>12</v>
      </c>
      <c r="E72" s="292" t="s">
        <v>293</v>
      </c>
      <c r="F72" s="292" t="s">
        <v>136</v>
      </c>
      <c r="G72" s="292" t="s">
        <v>137</v>
      </c>
      <c r="H72" s="293" t="s">
        <v>143</v>
      </c>
      <c r="I72" s="60"/>
      <c r="J72" s="61">
        <f>SUM(J73+J76)</f>
        <v>858.2</v>
      </c>
      <c r="K72" s="61">
        <f t="shared" ref="K72:L72" si="27">SUM(K73+K76)</f>
        <v>367.5</v>
      </c>
      <c r="L72" s="61">
        <f t="shared" si="27"/>
        <v>377.1</v>
      </c>
      <c r="M72" s="372"/>
      <c r="N72" s="372"/>
      <c r="O72" s="372"/>
    </row>
    <row r="73" spans="1:15" s="297" customFormat="1" ht="18.75">
      <c r="A73" s="75" t="s">
        <v>400</v>
      </c>
      <c r="B73" s="154">
        <v>914</v>
      </c>
      <c r="C73" s="15" t="s">
        <v>7</v>
      </c>
      <c r="D73" s="15" t="s">
        <v>12</v>
      </c>
      <c r="E73" s="295" t="s">
        <v>293</v>
      </c>
      <c r="F73" s="295" t="s">
        <v>181</v>
      </c>
      <c r="G73" s="295" t="s">
        <v>137</v>
      </c>
      <c r="H73" s="296" t="s">
        <v>143</v>
      </c>
      <c r="I73" s="19"/>
      <c r="J73" s="20">
        <f>SUM(J74)</f>
        <v>500</v>
      </c>
      <c r="K73" s="20">
        <f t="shared" ref="K73:L74" si="28">SUM(K74)</f>
        <v>0</v>
      </c>
      <c r="L73" s="20">
        <f t="shared" si="28"/>
        <v>0</v>
      </c>
      <c r="M73" s="373"/>
      <c r="N73" s="373"/>
      <c r="O73" s="373"/>
    </row>
    <row r="74" spans="1:15" s="304" customFormat="1" ht="34.5">
      <c r="A74" s="99" t="s">
        <v>401</v>
      </c>
      <c r="B74" s="298">
        <v>914</v>
      </c>
      <c r="C74" s="299" t="s">
        <v>7</v>
      </c>
      <c r="D74" s="299" t="s">
        <v>12</v>
      </c>
      <c r="E74" s="300" t="s">
        <v>293</v>
      </c>
      <c r="F74" s="300" t="s">
        <v>181</v>
      </c>
      <c r="G74" s="300" t="s">
        <v>2</v>
      </c>
      <c r="H74" s="301" t="s">
        <v>143</v>
      </c>
      <c r="I74" s="302"/>
      <c r="J74" s="303">
        <f>SUM(J75)</f>
        <v>500</v>
      </c>
      <c r="K74" s="303">
        <f t="shared" si="28"/>
        <v>0</v>
      </c>
      <c r="L74" s="303">
        <f t="shared" si="28"/>
        <v>0</v>
      </c>
      <c r="M74" s="374"/>
      <c r="N74" s="374"/>
      <c r="O74" s="374"/>
    </row>
    <row r="75" spans="1:15" s="311" customFormat="1" ht="47.25">
      <c r="A75" s="28" t="s">
        <v>402</v>
      </c>
      <c r="B75" s="305">
        <v>914</v>
      </c>
      <c r="C75" s="306" t="s">
        <v>7</v>
      </c>
      <c r="D75" s="306" t="s">
        <v>12</v>
      </c>
      <c r="E75" s="307" t="s">
        <v>293</v>
      </c>
      <c r="F75" s="307" t="s">
        <v>181</v>
      </c>
      <c r="G75" s="307" t="s">
        <v>2</v>
      </c>
      <c r="H75" s="308" t="s">
        <v>399</v>
      </c>
      <c r="I75" s="309" t="s">
        <v>64</v>
      </c>
      <c r="J75" s="310">
        <v>500</v>
      </c>
      <c r="K75" s="310"/>
      <c r="L75" s="310"/>
      <c r="M75" s="375">
        <v>500</v>
      </c>
      <c r="N75" s="375"/>
      <c r="O75" s="375"/>
    </row>
    <row r="76" spans="1:15" s="297" customFormat="1" ht="33">
      <c r="A76" s="75" t="s">
        <v>294</v>
      </c>
      <c r="B76" s="154">
        <v>914</v>
      </c>
      <c r="C76" s="15" t="s">
        <v>7</v>
      </c>
      <c r="D76" s="15" t="s">
        <v>12</v>
      </c>
      <c r="E76" s="295" t="s">
        <v>293</v>
      </c>
      <c r="F76" s="295" t="s">
        <v>295</v>
      </c>
      <c r="G76" s="295" t="s">
        <v>137</v>
      </c>
      <c r="H76" s="296" t="s">
        <v>143</v>
      </c>
      <c r="I76" s="19"/>
      <c r="J76" s="20">
        <f>SUM(J77)</f>
        <v>358.2</v>
      </c>
      <c r="K76" s="20">
        <f t="shared" ref="K76:L77" si="29">SUM(K77)</f>
        <v>367.5</v>
      </c>
      <c r="L76" s="20">
        <f t="shared" si="29"/>
        <v>377.1</v>
      </c>
      <c r="M76" s="373"/>
      <c r="N76" s="373"/>
      <c r="O76" s="373"/>
    </row>
    <row r="77" spans="1:15" s="304" customFormat="1" ht="34.5">
      <c r="A77" s="99" t="s">
        <v>296</v>
      </c>
      <c r="B77" s="298">
        <v>914</v>
      </c>
      <c r="C77" s="299" t="s">
        <v>7</v>
      </c>
      <c r="D77" s="299" t="s">
        <v>12</v>
      </c>
      <c r="E77" s="300" t="s">
        <v>293</v>
      </c>
      <c r="F77" s="300" t="s">
        <v>295</v>
      </c>
      <c r="G77" s="300" t="s">
        <v>1</v>
      </c>
      <c r="H77" s="301" t="s">
        <v>143</v>
      </c>
      <c r="I77" s="302"/>
      <c r="J77" s="303">
        <f>SUM(J78)</f>
        <v>358.2</v>
      </c>
      <c r="K77" s="303">
        <f t="shared" si="29"/>
        <v>367.5</v>
      </c>
      <c r="L77" s="303">
        <f t="shared" si="29"/>
        <v>377.1</v>
      </c>
      <c r="M77" s="374"/>
      <c r="N77" s="374"/>
      <c r="O77" s="374"/>
    </row>
    <row r="78" spans="1:15" s="311" customFormat="1" ht="31.5">
      <c r="A78" s="28" t="s">
        <v>117</v>
      </c>
      <c r="B78" s="305">
        <v>914</v>
      </c>
      <c r="C78" s="306" t="s">
        <v>7</v>
      </c>
      <c r="D78" s="306" t="s">
        <v>12</v>
      </c>
      <c r="E78" s="307" t="s">
        <v>293</v>
      </c>
      <c r="F78" s="307" t="s">
        <v>295</v>
      </c>
      <c r="G78" s="307" t="s">
        <v>1</v>
      </c>
      <c r="H78" s="308" t="s">
        <v>297</v>
      </c>
      <c r="I78" s="309" t="s">
        <v>58</v>
      </c>
      <c r="J78" s="310">
        <v>358.2</v>
      </c>
      <c r="K78" s="310">
        <v>367.5</v>
      </c>
      <c r="L78" s="310">
        <v>377.1</v>
      </c>
      <c r="M78" s="375"/>
      <c r="N78" s="375"/>
      <c r="O78" s="375"/>
    </row>
    <row r="79" spans="1:15" s="311" customFormat="1" ht="18.75">
      <c r="A79" s="97" t="s">
        <v>298</v>
      </c>
      <c r="B79" s="35">
        <v>914</v>
      </c>
      <c r="C79" s="92" t="s">
        <v>7</v>
      </c>
      <c r="D79" s="92" t="s">
        <v>16</v>
      </c>
      <c r="E79" s="290"/>
      <c r="F79" s="290"/>
      <c r="G79" s="290"/>
      <c r="H79" s="291"/>
      <c r="I79" s="93"/>
      <c r="J79" s="90">
        <f>SUM(J80)</f>
        <v>2500</v>
      </c>
      <c r="K79" s="90">
        <f t="shared" ref="K79:L82" si="30">SUM(K80)</f>
        <v>0</v>
      </c>
      <c r="L79" s="90">
        <f t="shared" si="30"/>
        <v>0</v>
      </c>
      <c r="M79" s="375"/>
      <c r="N79" s="375"/>
      <c r="O79" s="375"/>
    </row>
    <row r="80" spans="1:15" s="125" customFormat="1" ht="33">
      <c r="A80" s="69" t="s">
        <v>154</v>
      </c>
      <c r="B80" s="18">
        <v>914</v>
      </c>
      <c r="C80" s="56" t="s">
        <v>7</v>
      </c>
      <c r="D80" s="66" t="s">
        <v>16</v>
      </c>
      <c r="E80" s="79" t="s">
        <v>30</v>
      </c>
      <c r="F80" s="80" t="s">
        <v>136</v>
      </c>
      <c r="G80" s="206" t="s">
        <v>137</v>
      </c>
      <c r="H80" s="67" t="s">
        <v>143</v>
      </c>
      <c r="I80" s="67"/>
      <c r="J80" s="61">
        <f>SUM(J81)</f>
        <v>2500</v>
      </c>
      <c r="K80" s="61">
        <f t="shared" si="30"/>
        <v>0</v>
      </c>
      <c r="L80" s="61">
        <f t="shared" si="30"/>
        <v>0</v>
      </c>
      <c r="M80" s="364"/>
      <c r="N80" s="364"/>
      <c r="O80" s="364"/>
    </row>
    <row r="81" spans="1:15" s="125" customFormat="1" ht="49.5">
      <c r="A81" s="75" t="s">
        <v>281</v>
      </c>
      <c r="B81" s="152">
        <v>914</v>
      </c>
      <c r="C81" s="15" t="s">
        <v>7</v>
      </c>
      <c r="D81" s="63" t="s">
        <v>16</v>
      </c>
      <c r="E81" s="34" t="s">
        <v>30</v>
      </c>
      <c r="F81" s="81" t="s">
        <v>18</v>
      </c>
      <c r="G81" s="207" t="s">
        <v>137</v>
      </c>
      <c r="H81" s="64" t="s">
        <v>143</v>
      </c>
      <c r="I81" s="64"/>
      <c r="J81" s="20">
        <f>SUM(J82)</f>
        <v>2500</v>
      </c>
      <c r="K81" s="20">
        <f t="shared" si="30"/>
        <v>0</v>
      </c>
      <c r="L81" s="20">
        <f t="shared" si="30"/>
        <v>0</v>
      </c>
      <c r="M81" s="364"/>
      <c r="N81" s="364"/>
      <c r="O81" s="364"/>
    </row>
    <row r="82" spans="1:15" s="125" customFormat="1" ht="39">
      <c r="A82" s="199" t="s">
        <v>282</v>
      </c>
      <c r="B82" s="271">
        <v>914</v>
      </c>
      <c r="C82" s="243" t="s">
        <v>7</v>
      </c>
      <c r="D82" s="255" t="s">
        <v>16</v>
      </c>
      <c r="E82" s="248" t="s">
        <v>30</v>
      </c>
      <c r="F82" s="256" t="s">
        <v>18</v>
      </c>
      <c r="G82" s="257" t="s">
        <v>1</v>
      </c>
      <c r="H82" s="253" t="s">
        <v>143</v>
      </c>
      <c r="I82" s="253"/>
      <c r="J82" s="241">
        <f>SUM(J83)</f>
        <v>2500</v>
      </c>
      <c r="K82" s="241">
        <f t="shared" si="30"/>
        <v>0</v>
      </c>
      <c r="L82" s="241">
        <f t="shared" si="30"/>
        <v>0</v>
      </c>
      <c r="M82" s="364"/>
      <c r="N82" s="364"/>
      <c r="O82" s="364"/>
    </row>
    <row r="83" spans="1:15" s="125" customFormat="1" ht="33">
      <c r="A83" s="200" t="s">
        <v>283</v>
      </c>
      <c r="B83" s="148">
        <v>914</v>
      </c>
      <c r="C83" s="29" t="s">
        <v>7</v>
      </c>
      <c r="D83" s="221" t="s">
        <v>16</v>
      </c>
      <c r="E83" s="221" t="s">
        <v>30</v>
      </c>
      <c r="F83" s="222" t="s">
        <v>18</v>
      </c>
      <c r="G83" s="205" t="s">
        <v>1</v>
      </c>
      <c r="H83" s="223" t="s">
        <v>280</v>
      </c>
      <c r="I83" s="223" t="s">
        <v>58</v>
      </c>
      <c r="J83" s="30">
        <v>2500</v>
      </c>
      <c r="K83" s="30"/>
      <c r="L83" s="30"/>
      <c r="M83" s="364"/>
      <c r="N83" s="364"/>
      <c r="O83" s="364"/>
    </row>
    <row r="84" spans="1:15" s="91" customFormat="1" ht="18.75">
      <c r="A84" s="97" t="s">
        <v>79</v>
      </c>
      <c r="B84" s="35">
        <v>914</v>
      </c>
      <c r="C84" s="92" t="s">
        <v>7</v>
      </c>
      <c r="D84" s="92" t="s">
        <v>17</v>
      </c>
      <c r="E84" s="467"/>
      <c r="F84" s="468"/>
      <c r="G84" s="468"/>
      <c r="H84" s="469"/>
      <c r="I84" s="93"/>
      <c r="J84" s="90">
        <f>SUM(J85)</f>
        <v>13834.6</v>
      </c>
      <c r="K84" s="90">
        <f t="shared" ref="K84:L86" si="31">SUM(K85)</f>
        <v>2161</v>
      </c>
      <c r="L84" s="90">
        <f t="shared" si="31"/>
        <v>2339</v>
      </c>
      <c r="M84" s="360"/>
      <c r="N84" s="360"/>
      <c r="O84" s="360"/>
    </row>
    <row r="85" spans="1:15" s="128" customFormat="1" ht="33">
      <c r="A85" s="69" t="s">
        <v>154</v>
      </c>
      <c r="B85" s="18">
        <v>914</v>
      </c>
      <c r="C85" s="56" t="s">
        <v>7</v>
      </c>
      <c r="D85" s="66" t="s">
        <v>17</v>
      </c>
      <c r="E85" s="79" t="s">
        <v>30</v>
      </c>
      <c r="F85" s="80" t="s">
        <v>136</v>
      </c>
      <c r="G85" s="206" t="s">
        <v>137</v>
      </c>
      <c r="H85" s="67" t="s">
        <v>143</v>
      </c>
      <c r="I85" s="67"/>
      <c r="J85" s="61">
        <f>SUM(J86)</f>
        <v>13834.6</v>
      </c>
      <c r="K85" s="61">
        <f t="shared" si="31"/>
        <v>2161</v>
      </c>
      <c r="L85" s="61">
        <f t="shared" si="31"/>
        <v>2339</v>
      </c>
      <c r="M85" s="376"/>
      <c r="N85" s="376"/>
      <c r="O85" s="376"/>
    </row>
    <row r="86" spans="1:15" s="126" customFormat="1" ht="33">
      <c r="A86" s="75" t="s">
        <v>155</v>
      </c>
      <c r="B86" s="152">
        <v>914</v>
      </c>
      <c r="C86" s="15" t="s">
        <v>7</v>
      </c>
      <c r="D86" s="63" t="s">
        <v>17</v>
      </c>
      <c r="E86" s="34" t="s">
        <v>30</v>
      </c>
      <c r="F86" s="81" t="s">
        <v>29</v>
      </c>
      <c r="G86" s="207" t="s">
        <v>137</v>
      </c>
      <c r="H86" s="64" t="s">
        <v>143</v>
      </c>
      <c r="I86" s="64"/>
      <c r="J86" s="20">
        <f>SUM(J87)</f>
        <v>13834.6</v>
      </c>
      <c r="K86" s="20">
        <f t="shared" si="31"/>
        <v>2161</v>
      </c>
      <c r="L86" s="20">
        <f t="shared" si="31"/>
        <v>2339</v>
      </c>
      <c r="M86" s="355"/>
      <c r="N86" s="355"/>
      <c r="O86" s="355"/>
    </row>
    <row r="87" spans="1:15" s="188" customFormat="1" ht="34.5">
      <c r="A87" s="194" t="s">
        <v>241</v>
      </c>
      <c r="B87" s="271">
        <v>914</v>
      </c>
      <c r="C87" s="243" t="s">
        <v>7</v>
      </c>
      <c r="D87" s="255" t="s">
        <v>17</v>
      </c>
      <c r="E87" s="248" t="s">
        <v>30</v>
      </c>
      <c r="F87" s="256" t="s">
        <v>29</v>
      </c>
      <c r="G87" s="257" t="s">
        <v>5</v>
      </c>
      <c r="H87" s="253" t="s">
        <v>143</v>
      </c>
      <c r="I87" s="253"/>
      <c r="J87" s="241">
        <f>SUM(J88)</f>
        <v>13834.6</v>
      </c>
      <c r="K87" s="241">
        <f t="shared" ref="K87:L87" si="32">SUM(K88)</f>
        <v>2161</v>
      </c>
      <c r="L87" s="241">
        <f t="shared" si="32"/>
        <v>2339</v>
      </c>
      <c r="M87" s="377"/>
      <c r="N87" s="377"/>
      <c r="O87" s="377"/>
    </row>
    <row r="88" spans="1:15" s="31" customFormat="1" ht="47.25">
      <c r="A88" s="28" t="s">
        <v>320</v>
      </c>
      <c r="B88" s="148">
        <v>914</v>
      </c>
      <c r="C88" s="29" t="s">
        <v>7</v>
      </c>
      <c r="D88" s="332" t="s">
        <v>17</v>
      </c>
      <c r="E88" s="332" t="s">
        <v>30</v>
      </c>
      <c r="F88" s="333" t="s">
        <v>29</v>
      </c>
      <c r="G88" s="205" t="s">
        <v>5</v>
      </c>
      <c r="H88" s="334" t="s">
        <v>242</v>
      </c>
      <c r="I88" s="334" t="s">
        <v>58</v>
      </c>
      <c r="J88" s="401">
        <v>13834.6</v>
      </c>
      <c r="K88" s="30">
        <v>2161</v>
      </c>
      <c r="L88" s="30">
        <v>2339</v>
      </c>
      <c r="M88" s="354"/>
      <c r="N88" s="354"/>
      <c r="O88" s="354"/>
    </row>
    <row r="89" spans="1:15" s="91" customFormat="1" ht="18.75">
      <c r="A89" s="97" t="s">
        <v>80</v>
      </c>
      <c r="B89" s="35">
        <v>914</v>
      </c>
      <c r="C89" s="92" t="s">
        <v>7</v>
      </c>
      <c r="D89" s="92" t="s">
        <v>35</v>
      </c>
      <c r="E89" s="467"/>
      <c r="F89" s="468"/>
      <c r="G89" s="468"/>
      <c r="H89" s="469"/>
      <c r="I89" s="93"/>
      <c r="J89" s="90">
        <f>SUM(J90+J94)</f>
        <v>380</v>
      </c>
      <c r="K89" s="90">
        <f t="shared" ref="K89:L89" si="33">SUM(K90+K94)</f>
        <v>380</v>
      </c>
      <c r="L89" s="90">
        <f t="shared" si="33"/>
        <v>380</v>
      </c>
      <c r="M89" s="360"/>
      <c r="N89" s="360"/>
      <c r="O89" s="360"/>
    </row>
    <row r="90" spans="1:15" s="128" customFormat="1" ht="33">
      <c r="A90" s="69" t="s">
        <v>156</v>
      </c>
      <c r="B90" s="18">
        <v>914</v>
      </c>
      <c r="C90" s="56" t="s">
        <v>7</v>
      </c>
      <c r="D90" s="66" t="s">
        <v>35</v>
      </c>
      <c r="E90" s="79" t="s">
        <v>7</v>
      </c>
      <c r="F90" s="80" t="s">
        <v>136</v>
      </c>
      <c r="G90" s="206" t="s">
        <v>137</v>
      </c>
      <c r="H90" s="67" t="s">
        <v>143</v>
      </c>
      <c r="I90" s="67"/>
      <c r="J90" s="61">
        <f>SUM(J91)</f>
        <v>330</v>
      </c>
      <c r="K90" s="61">
        <f t="shared" ref="K90:L92" si="34">SUM(K91)</f>
        <v>330</v>
      </c>
      <c r="L90" s="61">
        <f t="shared" si="34"/>
        <v>330</v>
      </c>
      <c r="M90" s="376"/>
      <c r="N90" s="376"/>
      <c r="O90" s="376"/>
    </row>
    <row r="91" spans="1:15" s="126" customFormat="1" ht="18.75">
      <c r="A91" s="75" t="s">
        <v>157</v>
      </c>
      <c r="B91" s="152">
        <v>914</v>
      </c>
      <c r="C91" s="15" t="s">
        <v>7</v>
      </c>
      <c r="D91" s="63" t="s">
        <v>35</v>
      </c>
      <c r="E91" s="34" t="s">
        <v>7</v>
      </c>
      <c r="F91" s="81" t="s">
        <v>18</v>
      </c>
      <c r="G91" s="207" t="s">
        <v>137</v>
      </c>
      <c r="H91" s="64" t="s">
        <v>143</v>
      </c>
      <c r="I91" s="64"/>
      <c r="J91" s="20">
        <f>SUM(J92)</f>
        <v>330</v>
      </c>
      <c r="K91" s="20">
        <f t="shared" si="34"/>
        <v>330</v>
      </c>
      <c r="L91" s="20">
        <f t="shared" si="34"/>
        <v>330</v>
      </c>
      <c r="M91" s="355"/>
      <c r="N91" s="355"/>
      <c r="O91" s="355"/>
    </row>
    <row r="92" spans="1:15" s="188" customFormat="1" ht="51.75">
      <c r="A92" s="99" t="s">
        <v>158</v>
      </c>
      <c r="B92" s="271">
        <v>914</v>
      </c>
      <c r="C92" s="243" t="s">
        <v>7</v>
      </c>
      <c r="D92" s="255" t="s">
        <v>35</v>
      </c>
      <c r="E92" s="248" t="s">
        <v>7</v>
      </c>
      <c r="F92" s="256" t="s">
        <v>18</v>
      </c>
      <c r="G92" s="257" t="s">
        <v>1</v>
      </c>
      <c r="H92" s="253" t="s">
        <v>143</v>
      </c>
      <c r="I92" s="253"/>
      <c r="J92" s="241">
        <f>SUM(J93)</f>
        <v>330</v>
      </c>
      <c r="K92" s="241">
        <f t="shared" si="34"/>
        <v>330</v>
      </c>
      <c r="L92" s="241">
        <f t="shared" si="34"/>
        <v>330</v>
      </c>
      <c r="M92" s="377"/>
      <c r="N92" s="377"/>
      <c r="O92" s="377"/>
    </row>
    <row r="93" spans="1:15" s="31" customFormat="1" ht="31.5">
      <c r="A93" s="28" t="s">
        <v>225</v>
      </c>
      <c r="B93" s="148">
        <v>914</v>
      </c>
      <c r="C93" s="29" t="s">
        <v>7</v>
      </c>
      <c r="D93" s="221" t="s">
        <v>35</v>
      </c>
      <c r="E93" s="120" t="s">
        <v>7</v>
      </c>
      <c r="F93" s="121" t="s">
        <v>18</v>
      </c>
      <c r="G93" s="211" t="s">
        <v>1</v>
      </c>
      <c r="H93" s="122" t="s">
        <v>24</v>
      </c>
      <c r="I93" s="223" t="s">
        <v>60</v>
      </c>
      <c r="J93" s="30">
        <v>330</v>
      </c>
      <c r="K93" s="30">
        <v>330</v>
      </c>
      <c r="L93" s="30">
        <v>330</v>
      </c>
      <c r="M93" s="354"/>
      <c r="N93" s="354"/>
      <c r="O93" s="354"/>
    </row>
    <row r="94" spans="1:15" s="135" customFormat="1" ht="33">
      <c r="A94" s="69" t="s">
        <v>186</v>
      </c>
      <c r="B94" s="146">
        <v>914</v>
      </c>
      <c r="C94" s="70" t="s">
        <v>7</v>
      </c>
      <c r="D94" s="79" t="s">
        <v>35</v>
      </c>
      <c r="E94" s="79" t="s">
        <v>38</v>
      </c>
      <c r="F94" s="80" t="s">
        <v>136</v>
      </c>
      <c r="G94" s="206" t="s">
        <v>137</v>
      </c>
      <c r="H94" s="67" t="s">
        <v>143</v>
      </c>
      <c r="I94" s="67"/>
      <c r="J94" s="61">
        <f t="shared" ref="J94:L96" si="35">SUM(J95)</f>
        <v>50</v>
      </c>
      <c r="K94" s="61">
        <f t="shared" si="35"/>
        <v>50</v>
      </c>
      <c r="L94" s="61">
        <f t="shared" si="35"/>
        <v>50</v>
      </c>
      <c r="M94" s="378"/>
      <c r="N94" s="378"/>
      <c r="O94" s="378"/>
    </row>
    <row r="95" spans="1:15" s="27" customFormat="1" ht="17.25">
      <c r="A95" s="75" t="s">
        <v>187</v>
      </c>
      <c r="B95" s="147">
        <v>914</v>
      </c>
      <c r="C95" s="16" t="s">
        <v>7</v>
      </c>
      <c r="D95" s="34" t="s">
        <v>35</v>
      </c>
      <c r="E95" s="34" t="s">
        <v>38</v>
      </c>
      <c r="F95" s="81" t="s">
        <v>18</v>
      </c>
      <c r="G95" s="207" t="s">
        <v>137</v>
      </c>
      <c r="H95" s="64" t="s">
        <v>143</v>
      </c>
      <c r="I95" s="64"/>
      <c r="J95" s="20">
        <f t="shared" si="35"/>
        <v>50</v>
      </c>
      <c r="K95" s="20">
        <f t="shared" si="35"/>
        <v>50</v>
      </c>
      <c r="L95" s="20">
        <f t="shared" si="35"/>
        <v>50</v>
      </c>
      <c r="M95" s="362"/>
      <c r="N95" s="362"/>
      <c r="O95" s="362"/>
    </row>
    <row r="96" spans="1:15" s="185" customFormat="1" ht="34.5">
      <c r="A96" s="99" t="s">
        <v>188</v>
      </c>
      <c r="B96" s="234">
        <v>914</v>
      </c>
      <c r="C96" s="235" t="s">
        <v>7</v>
      </c>
      <c r="D96" s="248" t="s">
        <v>35</v>
      </c>
      <c r="E96" s="248" t="s">
        <v>38</v>
      </c>
      <c r="F96" s="256" t="s">
        <v>18</v>
      </c>
      <c r="G96" s="257" t="s">
        <v>1</v>
      </c>
      <c r="H96" s="253" t="s">
        <v>143</v>
      </c>
      <c r="I96" s="253"/>
      <c r="J96" s="241">
        <f t="shared" si="35"/>
        <v>50</v>
      </c>
      <c r="K96" s="241">
        <f t="shared" si="35"/>
        <v>50</v>
      </c>
      <c r="L96" s="241">
        <f t="shared" si="35"/>
        <v>50</v>
      </c>
      <c r="M96" s="377"/>
      <c r="N96" s="377"/>
      <c r="O96" s="377"/>
    </row>
    <row r="97" spans="1:15" s="31" customFormat="1" ht="47.25">
      <c r="A97" s="28" t="s">
        <v>121</v>
      </c>
      <c r="B97" s="148">
        <v>914</v>
      </c>
      <c r="C97" s="29" t="s">
        <v>7</v>
      </c>
      <c r="D97" s="221" t="s">
        <v>35</v>
      </c>
      <c r="E97" s="221" t="s">
        <v>38</v>
      </c>
      <c r="F97" s="222" t="s">
        <v>18</v>
      </c>
      <c r="G97" s="205" t="s">
        <v>1</v>
      </c>
      <c r="H97" s="223" t="s">
        <v>6</v>
      </c>
      <c r="I97" s="223" t="s">
        <v>64</v>
      </c>
      <c r="J97" s="30">
        <v>50</v>
      </c>
      <c r="K97" s="30">
        <v>50</v>
      </c>
      <c r="L97" s="30">
        <v>50</v>
      </c>
      <c r="M97" s="354"/>
      <c r="N97" s="354"/>
      <c r="O97" s="354"/>
    </row>
    <row r="98" spans="1:15" s="125" customFormat="1" ht="18.75">
      <c r="A98" s="86" t="s">
        <v>81</v>
      </c>
      <c r="B98" s="129">
        <v>914</v>
      </c>
      <c r="C98" s="219" t="s">
        <v>12</v>
      </c>
      <c r="D98" s="464"/>
      <c r="E98" s="465"/>
      <c r="F98" s="465"/>
      <c r="G98" s="465"/>
      <c r="H98" s="466"/>
      <c r="I98" s="124"/>
      <c r="J98" s="102">
        <f>SUM(J99)</f>
        <v>30753.9</v>
      </c>
      <c r="K98" s="102">
        <f t="shared" ref="K98:L99" si="36">SUM(K99)</f>
        <v>58699.6</v>
      </c>
      <c r="L98" s="102">
        <f t="shared" si="36"/>
        <v>6344.2</v>
      </c>
      <c r="M98" s="364"/>
      <c r="N98" s="364"/>
      <c r="O98" s="364"/>
    </row>
    <row r="99" spans="1:15" s="91" customFormat="1" ht="18.75">
      <c r="A99" s="98" t="s">
        <v>82</v>
      </c>
      <c r="B99" s="142">
        <v>914</v>
      </c>
      <c r="C99" s="96" t="s">
        <v>12</v>
      </c>
      <c r="D99" s="92" t="s">
        <v>12</v>
      </c>
      <c r="E99" s="467"/>
      <c r="F99" s="468"/>
      <c r="G99" s="468"/>
      <c r="H99" s="469"/>
      <c r="I99" s="93"/>
      <c r="J99" s="90">
        <f>SUM(J100)</f>
        <v>30753.9</v>
      </c>
      <c r="K99" s="90">
        <f t="shared" si="36"/>
        <v>58699.6</v>
      </c>
      <c r="L99" s="90">
        <f t="shared" si="36"/>
        <v>6344.2</v>
      </c>
      <c r="M99" s="360"/>
      <c r="N99" s="360"/>
      <c r="O99" s="360"/>
    </row>
    <row r="100" spans="1:15" s="51" customFormat="1" ht="49.5">
      <c r="A100" s="69" t="s">
        <v>159</v>
      </c>
      <c r="B100" s="156">
        <v>914</v>
      </c>
      <c r="C100" s="65" t="s">
        <v>12</v>
      </c>
      <c r="D100" s="66" t="s">
        <v>12</v>
      </c>
      <c r="E100" s="79" t="s">
        <v>16</v>
      </c>
      <c r="F100" s="80" t="s">
        <v>136</v>
      </c>
      <c r="G100" s="206" t="s">
        <v>137</v>
      </c>
      <c r="H100" s="67" t="s">
        <v>143</v>
      </c>
      <c r="I100" s="67"/>
      <c r="J100" s="61">
        <f>SUM(J101)</f>
        <v>30753.9</v>
      </c>
      <c r="K100" s="61">
        <f t="shared" ref="K100:L101" si="37">SUM(K101)</f>
        <v>58699.6</v>
      </c>
      <c r="L100" s="61">
        <f t="shared" si="37"/>
        <v>6344.2</v>
      </c>
      <c r="M100" s="360"/>
      <c r="N100" s="360"/>
      <c r="O100" s="360"/>
    </row>
    <row r="101" spans="1:15" s="51" customFormat="1" ht="17.25">
      <c r="A101" s="75" t="s">
        <v>160</v>
      </c>
      <c r="B101" s="23">
        <v>914</v>
      </c>
      <c r="C101" s="22" t="s">
        <v>12</v>
      </c>
      <c r="D101" s="63" t="s">
        <v>12</v>
      </c>
      <c r="E101" s="34" t="s">
        <v>16</v>
      </c>
      <c r="F101" s="81" t="s">
        <v>29</v>
      </c>
      <c r="G101" s="207" t="s">
        <v>137</v>
      </c>
      <c r="H101" s="64" t="s">
        <v>143</v>
      </c>
      <c r="I101" s="64"/>
      <c r="J101" s="20">
        <f>SUM(J102)</f>
        <v>30753.9</v>
      </c>
      <c r="K101" s="20">
        <f t="shared" si="37"/>
        <v>58699.6</v>
      </c>
      <c r="L101" s="20">
        <f t="shared" si="37"/>
        <v>6344.2</v>
      </c>
      <c r="M101" s="360"/>
      <c r="N101" s="360"/>
      <c r="O101" s="360"/>
    </row>
    <row r="102" spans="1:15" s="62" customFormat="1" ht="17.25">
      <c r="A102" s="99" t="s">
        <v>161</v>
      </c>
      <c r="B102" s="272">
        <v>914</v>
      </c>
      <c r="C102" s="235" t="s">
        <v>12</v>
      </c>
      <c r="D102" s="248" t="s">
        <v>12</v>
      </c>
      <c r="E102" s="248" t="s">
        <v>16</v>
      </c>
      <c r="F102" s="256" t="s">
        <v>29</v>
      </c>
      <c r="G102" s="257" t="s">
        <v>3</v>
      </c>
      <c r="H102" s="253" t="s">
        <v>143</v>
      </c>
      <c r="I102" s="253"/>
      <c r="J102" s="241">
        <f>SUM(J103:J106)</f>
        <v>30753.9</v>
      </c>
      <c r="K102" s="241">
        <f t="shared" ref="K102:L102" si="38">SUM(K103:K106)</f>
        <v>58699.6</v>
      </c>
      <c r="L102" s="241">
        <f t="shared" si="38"/>
        <v>6344.2</v>
      </c>
      <c r="M102" s="361"/>
      <c r="N102" s="361"/>
      <c r="O102" s="361"/>
    </row>
    <row r="103" spans="1:15" s="31" customFormat="1" ht="31.5">
      <c r="A103" s="28" t="s">
        <v>243</v>
      </c>
      <c r="B103" s="195">
        <v>914</v>
      </c>
      <c r="C103" s="29" t="s">
        <v>12</v>
      </c>
      <c r="D103" s="221" t="s">
        <v>12</v>
      </c>
      <c r="E103" s="221" t="s">
        <v>16</v>
      </c>
      <c r="F103" s="222" t="s">
        <v>29</v>
      </c>
      <c r="G103" s="205" t="s">
        <v>3</v>
      </c>
      <c r="H103" s="223" t="s">
        <v>27</v>
      </c>
      <c r="I103" s="223" t="s">
        <v>62</v>
      </c>
      <c r="J103" s="30"/>
      <c r="K103" s="30">
        <v>58699.6</v>
      </c>
      <c r="L103" s="30">
        <v>6344.2</v>
      </c>
      <c r="M103" s="354"/>
      <c r="N103" s="354"/>
      <c r="O103" s="354"/>
    </row>
    <row r="104" spans="1:15" s="31" customFormat="1" ht="31.5">
      <c r="A104" s="28" t="s">
        <v>358</v>
      </c>
      <c r="B104" s="195">
        <v>914</v>
      </c>
      <c r="C104" s="29" t="s">
        <v>12</v>
      </c>
      <c r="D104" s="438" t="s">
        <v>12</v>
      </c>
      <c r="E104" s="438" t="s">
        <v>16</v>
      </c>
      <c r="F104" s="439" t="s">
        <v>29</v>
      </c>
      <c r="G104" s="205" t="s">
        <v>3</v>
      </c>
      <c r="H104" s="440" t="s">
        <v>369</v>
      </c>
      <c r="I104" s="440" t="s">
        <v>62</v>
      </c>
      <c r="J104" s="30">
        <v>6680.8</v>
      </c>
      <c r="K104" s="30"/>
      <c r="L104" s="30"/>
      <c r="M104" s="354">
        <v>6680.8</v>
      </c>
      <c r="N104" s="354"/>
      <c r="O104" s="354"/>
    </row>
    <row r="105" spans="1:15" s="31" customFormat="1" ht="31.5">
      <c r="A105" s="28" t="s">
        <v>359</v>
      </c>
      <c r="B105" s="195">
        <v>914</v>
      </c>
      <c r="C105" s="29" t="s">
        <v>12</v>
      </c>
      <c r="D105" s="438" t="s">
        <v>12</v>
      </c>
      <c r="E105" s="438" t="s">
        <v>16</v>
      </c>
      <c r="F105" s="439" t="s">
        <v>29</v>
      </c>
      <c r="G105" s="205" t="s">
        <v>3</v>
      </c>
      <c r="H105" s="440" t="s">
        <v>369</v>
      </c>
      <c r="I105" s="440" t="s">
        <v>62</v>
      </c>
      <c r="J105" s="30">
        <v>14783.2</v>
      </c>
      <c r="K105" s="30"/>
      <c r="L105" s="30"/>
      <c r="M105" s="354">
        <v>14783.2</v>
      </c>
      <c r="N105" s="354"/>
      <c r="O105" s="354"/>
    </row>
    <row r="106" spans="1:15" s="31" customFormat="1" ht="31.5">
      <c r="A106" s="28" t="s">
        <v>431</v>
      </c>
      <c r="B106" s="195">
        <v>914</v>
      </c>
      <c r="C106" s="29" t="s">
        <v>12</v>
      </c>
      <c r="D106" s="346" t="s">
        <v>12</v>
      </c>
      <c r="E106" s="346" t="s">
        <v>16</v>
      </c>
      <c r="F106" s="347" t="s">
        <v>29</v>
      </c>
      <c r="G106" s="205" t="s">
        <v>3</v>
      </c>
      <c r="H106" s="437" t="s">
        <v>369</v>
      </c>
      <c r="I106" s="348" t="s">
        <v>62</v>
      </c>
      <c r="J106" s="30">
        <v>9289.9</v>
      </c>
      <c r="K106" s="30"/>
      <c r="L106" s="30"/>
      <c r="M106" s="354"/>
      <c r="N106" s="354"/>
      <c r="O106" s="354"/>
    </row>
    <row r="107" spans="1:15" s="125" customFormat="1" ht="18.75">
      <c r="A107" s="86" t="s">
        <v>83</v>
      </c>
      <c r="B107" s="86">
        <v>914</v>
      </c>
      <c r="C107" s="100" t="s">
        <v>15</v>
      </c>
      <c r="D107" s="464"/>
      <c r="E107" s="465"/>
      <c r="F107" s="465"/>
      <c r="G107" s="465"/>
      <c r="H107" s="466"/>
      <c r="I107" s="124"/>
      <c r="J107" s="102">
        <f>SUM(J108)</f>
        <v>51057</v>
      </c>
      <c r="K107" s="102">
        <f t="shared" ref="K107:L107" si="39">SUM(K108)</f>
        <v>51013</v>
      </c>
      <c r="L107" s="102">
        <f t="shared" si="39"/>
        <v>51396</v>
      </c>
      <c r="M107" s="364"/>
      <c r="N107" s="364"/>
      <c r="O107" s="364"/>
    </row>
    <row r="108" spans="1:15" s="123" customFormat="1" ht="18.75">
      <c r="A108" s="97" t="s">
        <v>278</v>
      </c>
      <c r="B108" s="35">
        <v>914</v>
      </c>
      <c r="C108" s="92" t="s">
        <v>15</v>
      </c>
      <c r="D108" s="92" t="s">
        <v>2</v>
      </c>
      <c r="E108" s="470"/>
      <c r="F108" s="471"/>
      <c r="G108" s="471"/>
      <c r="H108" s="472"/>
      <c r="I108" s="93"/>
      <c r="J108" s="90">
        <f>SUM(J109)</f>
        <v>51057</v>
      </c>
      <c r="K108" s="90">
        <f t="shared" ref="K108:L110" si="40">SUM(K109)</f>
        <v>51013</v>
      </c>
      <c r="L108" s="90">
        <f t="shared" si="40"/>
        <v>51396</v>
      </c>
      <c r="M108" s="365"/>
      <c r="N108" s="365"/>
      <c r="O108" s="365"/>
    </row>
    <row r="109" spans="1:15" s="135" customFormat="1" ht="33">
      <c r="A109" s="69" t="s">
        <v>170</v>
      </c>
      <c r="B109" s="146">
        <v>914</v>
      </c>
      <c r="C109" s="70" t="s">
        <v>15</v>
      </c>
      <c r="D109" s="79" t="s">
        <v>2</v>
      </c>
      <c r="E109" s="71" t="s">
        <v>32</v>
      </c>
      <c r="F109" s="72" t="s">
        <v>136</v>
      </c>
      <c r="G109" s="203" t="s">
        <v>137</v>
      </c>
      <c r="H109" s="73" t="s">
        <v>143</v>
      </c>
      <c r="I109" s="67"/>
      <c r="J109" s="61">
        <f>SUM(J110)</f>
        <v>51057</v>
      </c>
      <c r="K109" s="61">
        <f t="shared" si="40"/>
        <v>51013</v>
      </c>
      <c r="L109" s="61">
        <f t="shared" si="40"/>
        <v>51396</v>
      </c>
      <c r="M109" s="378"/>
      <c r="N109" s="378"/>
      <c r="O109" s="378"/>
    </row>
    <row r="110" spans="1:15" s="27" customFormat="1" ht="17.25">
      <c r="A110" s="75" t="s">
        <v>171</v>
      </c>
      <c r="B110" s="147">
        <v>914</v>
      </c>
      <c r="C110" s="16" t="s">
        <v>15</v>
      </c>
      <c r="D110" s="34" t="s">
        <v>2</v>
      </c>
      <c r="E110" s="76" t="s">
        <v>32</v>
      </c>
      <c r="F110" s="77" t="s">
        <v>33</v>
      </c>
      <c r="G110" s="204" t="s">
        <v>137</v>
      </c>
      <c r="H110" s="78" t="s">
        <v>143</v>
      </c>
      <c r="I110" s="64"/>
      <c r="J110" s="20">
        <f>SUM(J111)</f>
        <v>51057</v>
      </c>
      <c r="K110" s="20">
        <f t="shared" si="40"/>
        <v>51013</v>
      </c>
      <c r="L110" s="20">
        <f t="shared" si="40"/>
        <v>51396</v>
      </c>
      <c r="M110" s="362"/>
      <c r="N110" s="362"/>
      <c r="O110" s="362"/>
    </row>
    <row r="111" spans="1:15" s="185" customFormat="1" ht="51.75">
      <c r="A111" s="99" t="s">
        <v>172</v>
      </c>
      <c r="B111" s="234">
        <v>914</v>
      </c>
      <c r="C111" s="235" t="s">
        <v>15</v>
      </c>
      <c r="D111" s="248" t="s">
        <v>2</v>
      </c>
      <c r="E111" s="273" t="s">
        <v>32</v>
      </c>
      <c r="F111" s="274" t="s">
        <v>33</v>
      </c>
      <c r="G111" s="275" t="s">
        <v>1</v>
      </c>
      <c r="H111" s="276" t="s">
        <v>143</v>
      </c>
      <c r="I111" s="253"/>
      <c r="J111" s="241">
        <f>SUM(J112:J115)</f>
        <v>51057</v>
      </c>
      <c r="K111" s="241">
        <f t="shared" ref="K111:L111" si="41">SUM(K112:K115)</f>
        <v>51013</v>
      </c>
      <c r="L111" s="241">
        <f t="shared" si="41"/>
        <v>51396</v>
      </c>
      <c r="M111" s="377"/>
      <c r="N111" s="377"/>
      <c r="O111" s="377"/>
    </row>
    <row r="112" spans="1:15" s="31" customFormat="1" ht="47.25">
      <c r="A112" s="28" t="s">
        <v>238</v>
      </c>
      <c r="B112" s="148">
        <v>914</v>
      </c>
      <c r="C112" s="29" t="s">
        <v>15</v>
      </c>
      <c r="D112" s="221" t="s">
        <v>2</v>
      </c>
      <c r="E112" s="221" t="s">
        <v>32</v>
      </c>
      <c r="F112" s="222" t="s">
        <v>33</v>
      </c>
      <c r="G112" s="205" t="s">
        <v>1</v>
      </c>
      <c r="H112" s="223" t="s">
        <v>6</v>
      </c>
      <c r="I112" s="223" t="s">
        <v>59</v>
      </c>
      <c r="J112" s="30">
        <v>42563.5</v>
      </c>
      <c r="K112" s="30">
        <v>42339</v>
      </c>
      <c r="L112" s="30">
        <v>42339</v>
      </c>
      <c r="M112" s="354">
        <v>224.5</v>
      </c>
      <c r="N112" s="354"/>
      <c r="O112" s="354"/>
    </row>
    <row r="113" spans="1:15" s="31" customFormat="1" ht="31.5">
      <c r="A113" s="28" t="s">
        <v>117</v>
      </c>
      <c r="B113" s="148">
        <v>914</v>
      </c>
      <c r="C113" s="29" t="s">
        <v>15</v>
      </c>
      <c r="D113" s="221" t="s">
        <v>2</v>
      </c>
      <c r="E113" s="221" t="s">
        <v>32</v>
      </c>
      <c r="F113" s="222" t="s">
        <v>33</v>
      </c>
      <c r="G113" s="205" t="s">
        <v>1</v>
      </c>
      <c r="H113" s="223" t="s">
        <v>6</v>
      </c>
      <c r="I113" s="223" t="s">
        <v>58</v>
      </c>
      <c r="J113" s="30">
        <v>8110</v>
      </c>
      <c r="K113" s="30">
        <v>8515</v>
      </c>
      <c r="L113" s="30">
        <v>8898</v>
      </c>
      <c r="M113" s="354"/>
      <c r="N113" s="354"/>
      <c r="O113" s="354"/>
    </row>
    <row r="114" spans="1:15" s="31" customFormat="1" ht="31.5">
      <c r="A114" s="28" t="s">
        <v>244</v>
      </c>
      <c r="B114" s="148">
        <v>914</v>
      </c>
      <c r="C114" s="29" t="s">
        <v>15</v>
      </c>
      <c r="D114" s="221" t="s">
        <v>2</v>
      </c>
      <c r="E114" s="221" t="s">
        <v>32</v>
      </c>
      <c r="F114" s="222" t="s">
        <v>33</v>
      </c>
      <c r="G114" s="205" t="s">
        <v>1</v>
      </c>
      <c r="H114" s="223" t="s">
        <v>6</v>
      </c>
      <c r="I114" s="223" t="s">
        <v>60</v>
      </c>
      <c r="J114" s="30">
        <v>159</v>
      </c>
      <c r="K114" s="30">
        <v>159</v>
      </c>
      <c r="L114" s="30">
        <v>159</v>
      </c>
      <c r="M114" s="354"/>
      <c r="N114" s="354"/>
      <c r="O114" s="354"/>
    </row>
    <row r="115" spans="1:15" s="31" customFormat="1" ht="47.25">
      <c r="A115" s="28" t="s">
        <v>406</v>
      </c>
      <c r="B115" s="148">
        <v>914</v>
      </c>
      <c r="C115" s="29" t="s">
        <v>15</v>
      </c>
      <c r="D115" s="419" t="s">
        <v>2</v>
      </c>
      <c r="E115" s="419" t="s">
        <v>32</v>
      </c>
      <c r="F115" s="420" t="s">
        <v>33</v>
      </c>
      <c r="G115" s="205" t="s">
        <v>1</v>
      </c>
      <c r="H115" s="421" t="s">
        <v>405</v>
      </c>
      <c r="I115" s="421" t="s">
        <v>59</v>
      </c>
      <c r="J115" s="30">
        <v>224.5</v>
      </c>
      <c r="K115" s="30"/>
      <c r="L115" s="30"/>
      <c r="M115" s="354">
        <v>224.5</v>
      </c>
      <c r="N115" s="354"/>
      <c r="O115" s="354"/>
    </row>
    <row r="116" spans="1:15" s="125" customFormat="1" ht="18.75">
      <c r="A116" s="86" t="s">
        <v>88</v>
      </c>
      <c r="B116" s="86">
        <v>914</v>
      </c>
      <c r="C116" s="100" t="s">
        <v>16</v>
      </c>
      <c r="D116" s="464"/>
      <c r="E116" s="465"/>
      <c r="F116" s="465"/>
      <c r="G116" s="465"/>
      <c r="H116" s="466"/>
      <c r="I116" s="124"/>
      <c r="J116" s="102">
        <f>SUM(J117+J140)</f>
        <v>24075</v>
      </c>
      <c r="K116" s="102">
        <f>SUM(K117+K140)</f>
        <v>17943.7</v>
      </c>
      <c r="L116" s="102">
        <f>SUM(L117+L140)</f>
        <v>18196.7</v>
      </c>
      <c r="M116" s="364"/>
      <c r="N116" s="364"/>
      <c r="O116" s="364"/>
    </row>
    <row r="117" spans="1:15" s="137" customFormat="1" ht="18.75">
      <c r="A117" s="97" t="s">
        <v>89</v>
      </c>
      <c r="B117" s="35">
        <v>914</v>
      </c>
      <c r="C117" s="92" t="s">
        <v>16</v>
      </c>
      <c r="D117" s="92" t="s">
        <v>1</v>
      </c>
      <c r="E117" s="467"/>
      <c r="F117" s="468"/>
      <c r="G117" s="468"/>
      <c r="H117" s="469"/>
      <c r="I117" s="93"/>
      <c r="J117" s="90">
        <f>SUM(J118+J136)</f>
        <v>24070</v>
      </c>
      <c r="K117" s="90">
        <f>SUM(K118+K136)</f>
        <v>17938.7</v>
      </c>
      <c r="L117" s="90">
        <f>SUM(L118+L136)</f>
        <v>18190.7</v>
      </c>
      <c r="M117" s="379"/>
      <c r="N117" s="379"/>
      <c r="O117" s="379"/>
    </row>
    <row r="118" spans="1:15" s="140" customFormat="1" ht="33">
      <c r="A118" s="69" t="s">
        <v>170</v>
      </c>
      <c r="B118" s="153">
        <v>914</v>
      </c>
      <c r="C118" s="56" t="s">
        <v>16</v>
      </c>
      <c r="D118" s="66" t="s">
        <v>1</v>
      </c>
      <c r="E118" s="79" t="s">
        <v>32</v>
      </c>
      <c r="F118" s="80" t="s">
        <v>136</v>
      </c>
      <c r="G118" s="206" t="s">
        <v>137</v>
      </c>
      <c r="H118" s="67" t="s">
        <v>143</v>
      </c>
      <c r="I118" s="67"/>
      <c r="J118" s="61">
        <f>SUM(J119+J127+J133)</f>
        <v>24060</v>
      </c>
      <c r="K118" s="61">
        <f t="shared" ref="K118:L118" si="42">SUM(K119+K127+K133)</f>
        <v>17928.7</v>
      </c>
      <c r="L118" s="61">
        <f t="shared" si="42"/>
        <v>18180.7</v>
      </c>
      <c r="M118" s="380"/>
      <c r="N118" s="380"/>
      <c r="O118" s="380"/>
    </row>
    <row r="119" spans="1:15" s="139" customFormat="1" ht="17.25">
      <c r="A119" s="75" t="s">
        <v>182</v>
      </c>
      <c r="B119" s="154">
        <v>914</v>
      </c>
      <c r="C119" s="15" t="s">
        <v>16</v>
      </c>
      <c r="D119" s="63" t="s">
        <v>1</v>
      </c>
      <c r="E119" s="34" t="s">
        <v>32</v>
      </c>
      <c r="F119" s="81" t="s">
        <v>18</v>
      </c>
      <c r="G119" s="207" t="s">
        <v>137</v>
      </c>
      <c r="H119" s="64" t="s">
        <v>143</v>
      </c>
      <c r="I119" s="64"/>
      <c r="J119" s="20">
        <f>SUM(J120)</f>
        <v>11638.500000000002</v>
      </c>
      <c r="K119" s="20">
        <f t="shared" ref="K119:L119" si="43">SUM(K120)</f>
        <v>11335.7</v>
      </c>
      <c r="L119" s="20">
        <f t="shared" si="43"/>
        <v>11447.7</v>
      </c>
      <c r="M119" s="381"/>
      <c r="N119" s="381"/>
      <c r="O119" s="381"/>
    </row>
    <row r="120" spans="1:15" s="191" customFormat="1" ht="34.5">
      <c r="A120" s="99" t="s">
        <v>183</v>
      </c>
      <c r="B120" s="242">
        <v>914</v>
      </c>
      <c r="C120" s="243" t="s">
        <v>16</v>
      </c>
      <c r="D120" s="255" t="s">
        <v>1</v>
      </c>
      <c r="E120" s="248" t="s">
        <v>32</v>
      </c>
      <c r="F120" s="256" t="s">
        <v>18</v>
      </c>
      <c r="G120" s="257" t="s">
        <v>1</v>
      </c>
      <c r="H120" s="253" t="s">
        <v>143</v>
      </c>
      <c r="I120" s="253"/>
      <c r="J120" s="241">
        <f>SUM(J121:J126)</f>
        <v>11638.500000000002</v>
      </c>
      <c r="K120" s="241">
        <f t="shared" ref="K120:L120" si="44">SUM(K121:K126)</f>
        <v>11335.7</v>
      </c>
      <c r="L120" s="241">
        <f t="shared" si="44"/>
        <v>11447.7</v>
      </c>
      <c r="M120" s="382"/>
      <c r="N120" s="382"/>
      <c r="O120" s="382"/>
    </row>
    <row r="121" spans="1:15" s="31" customFormat="1" ht="47.25">
      <c r="A121" s="28" t="s">
        <v>238</v>
      </c>
      <c r="B121" s="148">
        <v>914</v>
      </c>
      <c r="C121" s="29" t="s">
        <v>16</v>
      </c>
      <c r="D121" s="221" t="s">
        <v>1</v>
      </c>
      <c r="E121" s="221" t="s">
        <v>32</v>
      </c>
      <c r="F121" s="222" t="s">
        <v>18</v>
      </c>
      <c r="G121" s="205" t="s">
        <v>1</v>
      </c>
      <c r="H121" s="223" t="s">
        <v>6</v>
      </c>
      <c r="I121" s="223" t="s">
        <v>59</v>
      </c>
      <c r="J121" s="30">
        <v>7471</v>
      </c>
      <c r="K121" s="30">
        <v>7471</v>
      </c>
      <c r="L121" s="30">
        <v>7471</v>
      </c>
      <c r="M121" s="354"/>
      <c r="N121" s="354"/>
      <c r="O121" s="354"/>
    </row>
    <row r="122" spans="1:15" s="31" customFormat="1" ht="31.5">
      <c r="A122" s="28" t="s">
        <v>117</v>
      </c>
      <c r="B122" s="148">
        <v>914</v>
      </c>
      <c r="C122" s="29" t="s">
        <v>16</v>
      </c>
      <c r="D122" s="221" t="s">
        <v>1</v>
      </c>
      <c r="E122" s="221" t="s">
        <v>32</v>
      </c>
      <c r="F122" s="222" t="s">
        <v>18</v>
      </c>
      <c r="G122" s="205" t="s">
        <v>1</v>
      </c>
      <c r="H122" s="223" t="s">
        <v>6</v>
      </c>
      <c r="I122" s="223" t="s">
        <v>58</v>
      </c>
      <c r="J122" s="401">
        <v>4107.7</v>
      </c>
      <c r="K122" s="30">
        <v>3724</v>
      </c>
      <c r="L122" s="30">
        <v>3836</v>
      </c>
      <c r="M122" s="354"/>
      <c r="N122" s="354"/>
      <c r="O122" s="354"/>
    </row>
    <row r="123" spans="1:15" s="31" customFormat="1" ht="31.5">
      <c r="A123" s="28" t="s">
        <v>122</v>
      </c>
      <c r="B123" s="148">
        <v>914</v>
      </c>
      <c r="C123" s="29" t="s">
        <v>16</v>
      </c>
      <c r="D123" s="221" t="s">
        <v>1</v>
      </c>
      <c r="E123" s="221" t="s">
        <v>32</v>
      </c>
      <c r="F123" s="222" t="s">
        <v>18</v>
      </c>
      <c r="G123" s="205" t="s">
        <v>1</v>
      </c>
      <c r="H123" s="223" t="s">
        <v>6</v>
      </c>
      <c r="I123" s="223" t="s">
        <v>60</v>
      </c>
      <c r="J123" s="30">
        <v>23</v>
      </c>
      <c r="K123" s="30">
        <v>23</v>
      </c>
      <c r="L123" s="30">
        <v>23</v>
      </c>
      <c r="M123" s="354"/>
      <c r="N123" s="354"/>
      <c r="O123" s="354"/>
    </row>
    <row r="124" spans="1:15" s="31" customFormat="1" ht="31.5">
      <c r="A124" s="28" t="s">
        <v>385</v>
      </c>
      <c r="B124" s="148">
        <v>914</v>
      </c>
      <c r="C124" s="29" t="s">
        <v>16</v>
      </c>
      <c r="D124" s="424" t="s">
        <v>1</v>
      </c>
      <c r="E124" s="424" t="s">
        <v>32</v>
      </c>
      <c r="F124" s="427" t="s">
        <v>18</v>
      </c>
      <c r="G124" s="205" t="s">
        <v>5</v>
      </c>
      <c r="H124" s="426" t="s">
        <v>313</v>
      </c>
      <c r="I124" s="426" t="s">
        <v>58</v>
      </c>
      <c r="J124" s="30">
        <v>31.1</v>
      </c>
      <c r="K124" s="30"/>
      <c r="L124" s="30"/>
      <c r="M124" s="354"/>
      <c r="N124" s="354"/>
      <c r="O124" s="354"/>
    </row>
    <row r="125" spans="1:15" s="31" customFormat="1" ht="31.5">
      <c r="A125" s="28" t="s">
        <v>386</v>
      </c>
      <c r="B125" s="148">
        <v>914</v>
      </c>
      <c r="C125" s="29" t="s">
        <v>16</v>
      </c>
      <c r="D125" s="424" t="s">
        <v>1</v>
      </c>
      <c r="E125" s="424" t="s">
        <v>32</v>
      </c>
      <c r="F125" s="427" t="s">
        <v>18</v>
      </c>
      <c r="G125" s="205" t="s">
        <v>5</v>
      </c>
      <c r="H125" s="426" t="s">
        <v>313</v>
      </c>
      <c r="I125" s="426" t="s">
        <v>58</v>
      </c>
      <c r="J125" s="30">
        <v>5.5</v>
      </c>
      <c r="K125" s="30"/>
      <c r="L125" s="30"/>
      <c r="M125" s="354"/>
      <c r="N125" s="354"/>
      <c r="O125" s="354"/>
    </row>
    <row r="126" spans="1:15" s="31" customFormat="1" ht="31.5">
      <c r="A126" s="28" t="s">
        <v>416</v>
      </c>
      <c r="B126" s="148">
        <v>914</v>
      </c>
      <c r="C126" s="29" t="s">
        <v>16</v>
      </c>
      <c r="D126" s="321" t="s">
        <v>1</v>
      </c>
      <c r="E126" s="321" t="s">
        <v>32</v>
      </c>
      <c r="F126" s="322" t="s">
        <v>18</v>
      </c>
      <c r="G126" s="205" t="s">
        <v>1</v>
      </c>
      <c r="H126" s="141" t="s">
        <v>313</v>
      </c>
      <c r="I126" s="323" t="s">
        <v>58</v>
      </c>
      <c r="J126" s="401">
        <v>0.2</v>
      </c>
      <c r="K126" s="30">
        <v>117.7</v>
      </c>
      <c r="L126" s="30">
        <v>117.7</v>
      </c>
      <c r="M126" s="354"/>
      <c r="N126" s="354"/>
      <c r="O126" s="354"/>
    </row>
    <row r="127" spans="1:15" s="27" customFormat="1" ht="17.25">
      <c r="A127" s="75" t="s">
        <v>184</v>
      </c>
      <c r="B127" s="147">
        <v>914</v>
      </c>
      <c r="C127" s="16" t="s">
        <v>16</v>
      </c>
      <c r="D127" s="34" t="s">
        <v>1</v>
      </c>
      <c r="E127" s="34" t="s">
        <v>32</v>
      </c>
      <c r="F127" s="81" t="s">
        <v>29</v>
      </c>
      <c r="G127" s="207" t="s">
        <v>137</v>
      </c>
      <c r="H127" s="64" t="s">
        <v>143</v>
      </c>
      <c r="I127" s="64"/>
      <c r="J127" s="20">
        <f>SUM(J128)</f>
        <v>11213.5</v>
      </c>
      <c r="K127" s="20">
        <f t="shared" ref="K127:L127" si="45">SUM(K128)</f>
        <v>5338</v>
      </c>
      <c r="L127" s="20">
        <f t="shared" si="45"/>
        <v>5407</v>
      </c>
      <c r="M127" s="362"/>
      <c r="N127" s="362"/>
      <c r="O127" s="362"/>
    </row>
    <row r="128" spans="1:15" s="185" customFormat="1" ht="34.5">
      <c r="A128" s="99" t="s">
        <v>183</v>
      </c>
      <c r="B128" s="234">
        <v>914</v>
      </c>
      <c r="C128" s="235" t="s">
        <v>16</v>
      </c>
      <c r="D128" s="248" t="s">
        <v>1</v>
      </c>
      <c r="E128" s="248" t="s">
        <v>32</v>
      </c>
      <c r="F128" s="256" t="s">
        <v>29</v>
      </c>
      <c r="G128" s="257" t="s">
        <v>1</v>
      </c>
      <c r="H128" s="253" t="s">
        <v>143</v>
      </c>
      <c r="I128" s="253"/>
      <c r="J128" s="241">
        <f>SUM(J129:J132)</f>
        <v>11213.5</v>
      </c>
      <c r="K128" s="241">
        <f t="shared" ref="K128:L128" si="46">SUM(K129:K132)</f>
        <v>5338</v>
      </c>
      <c r="L128" s="241">
        <f t="shared" si="46"/>
        <v>5407</v>
      </c>
      <c r="M128" s="377"/>
      <c r="N128" s="377"/>
      <c r="O128" s="377"/>
    </row>
    <row r="129" spans="1:15" s="31" customFormat="1" ht="47.25">
      <c r="A129" s="28" t="s">
        <v>238</v>
      </c>
      <c r="B129" s="148">
        <v>914</v>
      </c>
      <c r="C129" s="29" t="s">
        <v>16</v>
      </c>
      <c r="D129" s="221" t="s">
        <v>1</v>
      </c>
      <c r="E129" s="221" t="s">
        <v>32</v>
      </c>
      <c r="F129" s="222" t="s">
        <v>29</v>
      </c>
      <c r="G129" s="205" t="s">
        <v>1</v>
      </c>
      <c r="H129" s="223" t="s">
        <v>6</v>
      </c>
      <c r="I129" s="223" t="s">
        <v>59</v>
      </c>
      <c r="J129" s="30">
        <v>2847</v>
      </c>
      <c r="K129" s="30">
        <v>2847</v>
      </c>
      <c r="L129" s="30">
        <v>2847</v>
      </c>
      <c r="M129" s="354"/>
      <c r="N129" s="354"/>
      <c r="O129" s="354"/>
    </row>
    <row r="130" spans="1:15" s="31" customFormat="1" ht="31.5">
      <c r="A130" s="28" t="s">
        <v>117</v>
      </c>
      <c r="B130" s="148">
        <v>914</v>
      </c>
      <c r="C130" s="29" t="s">
        <v>16</v>
      </c>
      <c r="D130" s="221" t="s">
        <v>1</v>
      </c>
      <c r="E130" s="221" t="s">
        <v>32</v>
      </c>
      <c r="F130" s="222" t="s">
        <v>29</v>
      </c>
      <c r="G130" s="205" t="s">
        <v>1</v>
      </c>
      <c r="H130" s="223" t="s">
        <v>6</v>
      </c>
      <c r="I130" s="223" t="s">
        <v>58</v>
      </c>
      <c r="J130" s="401">
        <v>8089.5</v>
      </c>
      <c r="K130" s="30">
        <v>2214</v>
      </c>
      <c r="L130" s="30">
        <v>2283</v>
      </c>
      <c r="M130" s="354">
        <v>4181</v>
      </c>
      <c r="N130" s="354"/>
      <c r="O130" s="354"/>
    </row>
    <row r="131" spans="1:15" s="31" customFormat="1" ht="31.5">
      <c r="A131" s="28" t="s">
        <v>122</v>
      </c>
      <c r="B131" s="148">
        <v>914</v>
      </c>
      <c r="C131" s="29" t="s">
        <v>16</v>
      </c>
      <c r="D131" s="221" t="s">
        <v>1</v>
      </c>
      <c r="E131" s="221" t="s">
        <v>32</v>
      </c>
      <c r="F131" s="222" t="s">
        <v>29</v>
      </c>
      <c r="G131" s="205" t="s">
        <v>1</v>
      </c>
      <c r="H131" s="223" t="s">
        <v>6</v>
      </c>
      <c r="I131" s="223" t="s">
        <v>60</v>
      </c>
      <c r="J131" s="30">
        <v>277</v>
      </c>
      <c r="K131" s="30">
        <v>277</v>
      </c>
      <c r="L131" s="30">
        <v>277</v>
      </c>
      <c r="M131" s="354"/>
      <c r="N131" s="354"/>
      <c r="O131" s="354"/>
    </row>
    <row r="132" spans="1:15" s="31" customFormat="1" ht="31.5">
      <c r="A132" s="174" t="s">
        <v>245</v>
      </c>
      <c r="B132" s="148">
        <v>914</v>
      </c>
      <c r="C132" s="29" t="s">
        <v>16</v>
      </c>
      <c r="D132" s="221" t="s">
        <v>1</v>
      </c>
      <c r="E132" s="221" t="s">
        <v>32</v>
      </c>
      <c r="F132" s="222" t="s">
        <v>29</v>
      </c>
      <c r="G132" s="205" t="s">
        <v>1</v>
      </c>
      <c r="H132" s="223" t="s">
        <v>27</v>
      </c>
      <c r="I132" s="223" t="s">
        <v>62</v>
      </c>
      <c r="J132" s="30"/>
      <c r="K132" s="30"/>
      <c r="L132" s="30"/>
      <c r="M132" s="354"/>
      <c r="N132" s="354"/>
      <c r="O132" s="354"/>
    </row>
    <row r="133" spans="1:15" s="27" customFormat="1" ht="17.25">
      <c r="A133" s="75" t="s">
        <v>185</v>
      </c>
      <c r="B133" s="147">
        <v>914</v>
      </c>
      <c r="C133" s="16" t="s">
        <v>16</v>
      </c>
      <c r="D133" s="34" t="s">
        <v>1</v>
      </c>
      <c r="E133" s="34" t="s">
        <v>32</v>
      </c>
      <c r="F133" s="81" t="s">
        <v>34</v>
      </c>
      <c r="G133" s="207" t="s">
        <v>137</v>
      </c>
      <c r="H133" s="64" t="s">
        <v>143</v>
      </c>
      <c r="I133" s="64"/>
      <c r="J133" s="20">
        <f>SUM(J134)</f>
        <v>1208</v>
      </c>
      <c r="K133" s="20">
        <f t="shared" ref="K133:L133" si="47">SUM(K134)</f>
        <v>1255</v>
      </c>
      <c r="L133" s="20">
        <f t="shared" si="47"/>
        <v>1326</v>
      </c>
      <c r="M133" s="362"/>
      <c r="N133" s="362"/>
      <c r="O133" s="362"/>
    </row>
    <row r="134" spans="1:15" s="185" customFormat="1" ht="34.5">
      <c r="A134" s="99" t="s">
        <v>331</v>
      </c>
      <c r="B134" s="234">
        <v>914</v>
      </c>
      <c r="C134" s="235" t="s">
        <v>16</v>
      </c>
      <c r="D134" s="248" t="s">
        <v>1</v>
      </c>
      <c r="E134" s="248" t="s">
        <v>32</v>
      </c>
      <c r="F134" s="256" t="s">
        <v>34</v>
      </c>
      <c r="G134" s="257" t="s">
        <v>5</v>
      </c>
      <c r="H134" s="253" t="s">
        <v>143</v>
      </c>
      <c r="I134" s="253"/>
      <c r="J134" s="241">
        <f>SUM(J135:J135)</f>
        <v>1208</v>
      </c>
      <c r="K134" s="241">
        <f>SUM(K135:K135)</f>
        <v>1255</v>
      </c>
      <c r="L134" s="241">
        <f>SUM(L135:L135)</f>
        <v>1326</v>
      </c>
      <c r="M134" s="377"/>
      <c r="N134" s="377"/>
      <c r="O134" s="377"/>
    </row>
    <row r="135" spans="1:15" s="31" customFormat="1" ht="31.5">
      <c r="A135" s="28" t="s">
        <v>246</v>
      </c>
      <c r="B135" s="148">
        <v>914</v>
      </c>
      <c r="C135" s="29" t="s">
        <v>16</v>
      </c>
      <c r="D135" s="221" t="s">
        <v>1</v>
      </c>
      <c r="E135" s="221" t="s">
        <v>32</v>
      </c>
      <c r="F135" s="222" t="s">
        <v>34</v>
      </c>
      <c r="G135" s="205" t="s">
        <v>5</v>
      </c>
      <c r="H135" s="223" t="s">
        <v>26</v>
      </c>
      <c r="I135" s="223" t="s">
        <v>58</v>
      </c>
      <c r="J135" s="30">
        <v>1208</v>
      </c>
      <c r="K135" s="30">
        <v>1255</v>
      </c>
      <c r="L135" s="30">
        <v>1326</v>
      </c>
      <c r="M135" s="354"/>
      <c r="N135" s="354"/>
      <c r="O135" s="354"/>
    </row>
    <row r="136" spans="1:15" s="135" customFormat="1" ht="33">
      <c r="A136" s="69" t="s">
        <v>173</v>
      </c>
      <c r="B136" s="146">
        <v>914</v>
      </c>
      <c r="C136" s="70" t="s">
        <v>16</v>
      </c>
      <c r="D136" s="79" t="s">
        <v>1</v>
      </c>
      <c r="E136" s="79" t="s">
        <v>35</v>
      </c>
      <c r="F136" s="80" t="s">
        <v>136</v>
      </c>
      <c r="G136" s="206" t="s">
        <v>137</v>
      </c>
      <c r="H136" s="67" t="s">
        <v>143</v>
      </c>
      <c r="I136" s="67"/>
      <c r="J136" s="61">
        <f>SUM(J137)</f>
        <v>10</v>
      </c>
      <c r="K136" s="61">
        <f t="shared" ref="K136:L138" si="48">SUM(K137)</f>
        <v>10</v>
      </c>
      <c r="L136" s="61">
        <f t="shared" si="48"/>
        <v>10</v>
      </c>
      <c r="M136" s="378"/>
      <c r="N136" s="378"/>
      <c r="O136" s="378"/>
    </row>
    <row r="137" spans="1:15" s="27" customFormat="1" ht="17.25">
      <c r="A137" s="75" t="s">
        <v>174</v>
      </c>
      <c r="B137" s="147">
        <v>914</v>
      </c>
      <c r="C137" s="16" t="s">
        <v>16</v>
      </c>
      <c r="D137" s="34" t="s">
        <v>1</v>
      </c>
      <c r="E137" s="34" t="s">
        <v>35</v>
      </c>
      <c r="F137" s="81" t="s">
        <v>18</v>
      </c>
      <c r="G137" s="207" t="s">
        <v>137</v>
      </c>
      <c r="H137" s="64" t="s">
        <v>143</v>
      </c>
      <c r="I137" s="64"/>
      <c r="J137" s="20">
        <f>SUM(J138)</f>
        <v>10</v>
      </c>
      <c r="K137" s="20">
        <f t="shared" si="48"/>
        <v>10</v>
      </c>
      <c r="L137" s="20">
        <f t="shared" si="48"/>
        <v>10</v>
      </c>
      <c r="M137" s="362"/>
      <c r="N137" s="362"/>
      <c r="O137" s="362"/>
    </row>
    <row r="138" spans="1:15" s="136" customFormat="1" ht="17.25">
      <c r="A138" s="99" t="s">
        <v>265</v>
      </c>
      <c r="B138" s="234">
        <v>914</v>
      </c>
      <c r="C138" s="235" t="s">
        <v>16</v>
      </c>
      <c r="D138" s="248" t="s">
        <v>1</v>
      </c>
      <c r="E138" s="248" t="s">
        <v>35</v>
      </c>
      <c r="F138" s="256" t="s">
        <v>18</v>
      </c>
      <c r="G138" s="257" t="s">
        <v>1</v>
      </c>
      <c r="H138" s="253" t="s">
        <v>143</v>
      </c>
      <c r="I138" s="253"/>
      <c r="J138" s="241">
        <f>SUM(J139)</f>
        <v>10</v>
      </c>
      <c r="K138" s="241">
        <f t="shared" si="48"/>
        <v>10</v>
      </c>
      <c r="L138" s="241">
        <f t="shared" si="48"/>
        <v>10</v>
      </c>
      <c r="M138" s="383"/>
      <c r="N138" s="383"/>
      <c r="O138" s="383"/>
    </row>
    <row r="139" spans="1:15" s="31" customFormat="1" ht="31.5">
      <c r="A139" s="28" t="s">
        <v>247</v>
      </c>
      <c r="B139" s="148">
        <v>914</v>
      </c>
      <c r="C139" s="29" t="s">
        <v>16</v>
      </c>
      <c r="D139" s="221" t="s">
        <v>1</v>
      </c>
      <c r="E139" s="221" t="s">
        <v>35</v>
      </c>
      <c r="F139" s="222" t="s">
        <v>18</v>
      </c>
      <c r="G139" s="205" t="s">
        <v>1</v>
      </c>
      <c r="H139" s="223" t="s">
        <v>6</v>
      </c>
      <c r="I139" s="223" t="s">
        <v>58</v>
      </c>
      <c r="J139" s="30">
        <v>10</v>
      </c>
      <c r="K139" s="30">
        <v>10</v>
      </c>
      <c r="L139" s="30">
        <v>10</v>
      </c>
      <c r="M139" s="354"/>
      <c r="N139" s="354"/>
      <c r="O139" s="354"/>
    </row>
    <row r="140" spans="1:15" s="137" customFormat="1" ht="18.75">
      <c r="A140" s="97" t="s">
        <v>299</v>
      </c>
      <c r="B140" s="35">
        <v>914</v>
      </c>
      <c r="C140" s="92" t="s">
        <v>16</v>
      </c>
      <c r="D140" s="92" t="s">
        <v>7</v>
      </c>
      <c r="E140" s="467"/>
      <c r="F140" s="468"/>
      <c r="G140" s="468"/>
      <c r="H140" s="469"/>
      <c r="I140" s="93"/>
      <c r="J140" s="90">
        <f>SUM(J141)</f>
        <v>5</v>
      </c>
      <c r="K140" s="90">
        <f t="shared" ref="K140:L143" si="49">SUM(K141)</f>
        <v>5</v>
      </c>
      <c r="L140" s="90">
        <f t="shared" si="49"/>
        <v>6</v>
      </c>
      <c r="M140" s="379"/>
      <c r="N140" s="379"/>
      <c r="O140" s="379"/>
    </row>
    <row r="141" spans="1:15" s="140" customFormat="1" ht="33">
      <c r="A141" s="69" t="s">
        <v>170</v>
      </c>
      <c r="B141" s="153">
        <v>914</v>
      </c>
      <c r="C141" s="56" t="s">
        <v>16</v>
      </c>
      <c r="D141" s="66" t="s">
        <v>7</v>
      </c>
      <c r="E141" s="79" t="s">
        <v>32</v>
      </c>
      <c r="F141" s="80" t="s">
        <v>136</v>
      </c>
      <c r="G141" s="206" t="s">
        <v>137</v>
      </c>
      <c r="H141" s="67" t="s">
        <v>143</v>
      </c>
      <c r="I141" s="67"/>
      <c r="J141" s="61">
        <f>SUM(J142)</f>
        <v>5</v>
      </c>
      <c r="K141" s="61">
        <f t="shared" si="49"/>
        <v>5</v>
      </c>
      <c r="L141" s="61">
        <f t="shared" si="49"/>
        <v>6</v>
      </c>
      <c r="M141" s="380"/>
      <c r="N141" s="380"/>
      <c r="O141" s="380"/>
    </row>
    <row r="142" spans="1:15" s="31" customFormat="1" ht="16.5">
      <c r="A142" s="75" t="s">
        <v>284</v>
      </c>
      <c r="B142" s="147">
        <v>914</v>
      </c>
      <c r="C142" s="16" t="s">
        <v>16</v>
      </c>
      <c r="D142" s="34" t="s">
        <v>7</v>
      </c>
      <c r="E142" s="34" t="s">
        <v>32</v>
      </c>
      <c r="F142" s="81" t="s">
        <v>181</v>
      </c>
      <c r="G142" s="207" t="s">
        <v>137</v>
      </c>
      <c r="H142" s="64" t="s">
        <v>143</v>
      </c>
      <c r="I142" s="64"/>
      <c r="J142" s="20">
        <f>SUM(J143)</f>
        <v>5</v>
      </c>
      <c r="K142" s="20">
        <f t="shared" si="49"/>
        <v>5</v>
      </c>
      <c r="L142" s="20">
        <f t="shared" si="49"/>
        <v>6</v>
      </c>
      <c r="M142" s="354"/>
      <c r="N142" s="354"/>
      <c r="O142" s="354"/>
    </row>
    <row r="143" spans="1:15" s="31" customFormat="1" ht="34.5">
      <c r="A143" s="99" t="s">
        <v>285</v>
      </c>
      <c r="B143" s="148">
        <v>914</v>
      </c>
      <c r="C143" s="29" t="s">
        <v>16</v>
      </c>
      <c r="D143" s="313" t="s">
        <v>7</v>
      </c>
      <c r="E143" s="221" t="s">
        <v>32</v>
      </c>
      <c r="F143" s="222" t="s">
        <v>181</v>
      </c>
      <c r="G143" s="205" t="s">
        <v>1</v>
      </c>
      <c r="H143" s="223" t="s">
        <v>26</v>
      </c>
      <c r="I143" s="223"/>
      <c r="J143" s="30">
        <f>SUM(J144)</f>
        <v>5</v>
      </c>
      <c r="K143" s="30">
        <f t="shared" si="49"/>
        <v>5</v>
      </c>
      <c r="L143" s="30">
        <f t="shared" si="49"/>
        <v>6</v>
      </c>
      <c r="M143" s="354"/>
      <c r="N143" s="354"/>
      <c r="O143" s="354"/>
    </row>
    <row r="144" spans="1:15" s="31" customFormat="1" ht="31.5">
      <c r="A144" s="28" t="s">
        <v>286</v>
      </c>
      <c r="B144" s="148">
        <v>914</v>
      </c>
      <c r="C144" s="29" t="s">
        <v>16</v>
      </c>
      <c r="D144" s="313" t="s">
        <v>7</v>
      </c>
      <c r="E144" s="221" t="s">
        <v>32</v>
      </c>
      <c r="F144" s="222" t="s">
        <v>181</v>
      </c>
      <c r="G144" s="205" t="s">
        <v>1</v>
      </c>
      <c r="H144" s="223" t="s">
        <v>26</v>
      </c>
      <c r="I144" s="223" t="s">
        <v>58</v>
      </c>
      <c r="J144" s="30">
        <v>5</v>
      </c>
      <c r="K144" s="30">
        <v>5</v>
      </c>
      <c r="L144" s="30">
        <v>6</v>
      </c>
      <c r="M144" s="354"/>
      <c r="N144" s="354"/>
      <c r="O144" s="354"/>
    </row>
    <row r="145" spans="1:15" s="125" customFormat="1" ht="18.75">
      <c r="A145" s="86" t="s">
        <v>90</v>
      </c>
      <c r="B145" s="86">
        <v>914</v>
      </c>
      <c r="C145" s="100" t="s">
        <v>17</v>
      </c>
      <c r="D145" s="464"/>
      <c r="E145" s="465"/>
      <c r="F145" s="465"/>
      <c r="G145" s="465"/>
      <c r="H145" s="466"/>
      <c r="I145" s="124"/>
      <c r="J145" s="102">
        <f>SUM(J146)</f>
        <v>832</v>
      </c>
      <c r="K145" s="102">
        <f t="shared" ref="K145:L149" si="50">SUM(K146)</f>
        <v>0</v>
      </c>
      <c r="L145" s="102">
        <f t="shared" si="50"/>
        <v>0</v>
      </c>
      <c r="M145" s="364"/>
      <c r="N145" s="364"/>
      <c r="O145" s="364"/>
    </row>
    <row r="146" spans="1:15" s="91" customFormat="1" ht="18.75">
      <c r="A146" s="97" t="s">
        <v>91</v>
      </c>
      <c r="B146" s="35">
        <v>914</v>
      </c>
      <c r="C146" s="92" t="s">
        <v>17</v>
      </c>
      <c r="D146" s="92" t="s">
        <v>17</v>
      </c>
      <c r="E146" s="467"/>
      <c r="F146" s="468"/>
      <c r="G146" s="468"/>
      <c r="H146" s="469"/>
      <c r="I146" s="93"/>
      <c r="J146" s="90">
        <f>SUM(J147)</f>
        <v>832</v>
      </c>
      <c r="K146" s="90">
        <f t="shared" si="50"/>
        <v>0</v>
      </c>
      <c r="L146" s="90">
        <f t="shared" si="50"/>
        <v>0</v>
      </c>
      <c r="M146" s="360"/>
      <c r="N146" s="360"/>
      <c r="O146" s="360"/>
    </row>
    <row r="147" spans="1:15" s="135" customFormat="1" ht="33">
      <c r="A147" s="69" t="s">
        <v>186</v>
      </c>
      <c r="B147" s="153">
        <v>914</v>
      </c>
      <c r="C147" s="56" t="s">
        <v>17</v>
      </c>
      <c r="D147" s="66" t="s">
        <v>17</v>
      </c>
      <c r="E147" s="79" t="s">
        <v>38</v>
      </c>
      <c r="F147" s="80" t="s">
        <v>136</v>
      </c>
      <c r="G147" s="206" t="s">
        <v>137</v>
      </c>
      <c r="H147" s="67" t="s">
        <v>143</v>
      </c>
      <c r="I147" s="67"/>
      <c r="J147" s="61">
        <f>SUM(J148)</f>
        <v>832</v>
      </c>
      <c r="K147" s="61">
        <f t="shared" si="50"/>
        <v>0</v>
      </c>
      <c r="L147" s="61">
        <f t="shared" si="50"/>
        <v>0</v>
      </c>
      <c r="M147" s="378"/>
      <c r="N147" s="378"/>
      <c r="O147" s="378"/>
    </row>
    <row r="148" spans="1:15" s="27" customFormat="1" ht="17.25">
      <c r="A148" s="75" t="s">
        <v>187</v>
      </c>
      <c r="B148" s="154">
        <v>914</v>
      </c>
      <c r="C148" s="15" t="s">
        <v>17</v>
      </c>
      <c r="D148" s="63" t="s">
        <v>17</v>
      </c>
      <c r="E148" s="34" t="s">
        <v>38</v>
      </c>
      <c r="F148" s="81" t="s">
        <v>18</v>
      </c>
      <c r="G148" s="207" t="s">
        <v>137</v>
      </c>
      <c r="H148" s="64" t="s">
        <v>143</v>
      </c>
      <c r="I148" s="64"/>
      <c r="J148" s="20">
        <f>SUM(J149)</f>
        <v>832</v>
      </c>
      <c r="K148" s="20">
        <f t="shared" si="50"/>
        <v>0</v>
      </c>
      <c r="L148" s="20">
        <f t="shared" si="50"/>
        <v>0</v>
      </c>
      <c r="M148" s="362"/>
      <c r="N148" s="362"/>
      <c r="O148" s="362"/>
    </row>
    <row r="149" spans="1:15" s="185" customFormat="1" ht="34.5">
      <c r="A149" s="99" t="s">
        <v>188</v>
      </c>
      <c r="B149" s="242">
        <v>914</v>
      </c>
      <c r="C149" s="243" t="s">
        <v>17</v>
      </c>
      <c r="D149" s="255" t="s">
        <v>17</v>
      </c>
      <c r="E149" s="248" t="s">
        <v>38</v>
      </c>
      <c r="F149" s="256" t="s">
        <v>18</v>
      </c>
      <c r="G149" s="257" t="s">
        <v>1</v>
      </c>
      <c r="H149" s="253" t="s">
        <v>143</v>
      </c>
      <c r="I149" s="253"/>
      <c r="J149" s="241">
        <f>SUM(J150)</f>
        <v>832</v>
      </c>
      <c r="K149" s="241">
        <f t="shared" si="50"/>
        <v>0</v>
      </c>
      <c r="L149" s="241">
        <f t="shared" si="50"/>
        <v>0</v>
      </c>
      <c r="M149" s="377"/>
      <c r="N149" s="377"/>
      <c r="O149" s="377"/>
    </row>
    <row r="150" spans="1:15" s="31" customFormat="1" ht="31.5">
      <c r="A150" s="28" t="s">
        <v>341</v>
      </c>
      <c r="B150" s="148">
        <v>914</v>
      </c>
      <c r="C150" s="29" t="s">
        <v>17</v>
      </c>
      <c r="D150" s="221" t="s">
        <v>17</v>
      </c>
      <c r="E150" s="221" t="s">
        <v>38</v>
      </c>
      <c r="F150" s="222" t="s">
        <v>18</v>
      </c>
      <c r="G150" s="205" t="s">
        <v>1</v>
      </c>
      <c r="H150" s="223" t="s">
        <v>27</v>
      </c>
      <c r="I150" s="394" t="s">
        <v>58</v>
      </c>
      <c r="J150" s="30">
        <v>832</v>
      </c>
      <c r="K150" s="30"/>
      <c r="L150" s="30"/>
      <c r="M150" s="354"/>
      <c r="N150" s="354"/>
      <c r="O150" s="354"/>
    </row>
    <row r="151" spans="1:15" s="125" customFormat="1" ht="18.75">
      <c r="A151" s="86" t="s">
        <v>92</v>
      </c>
      <c r="B151" s="129">
        <v>914</v>
      </c>
      <c r="C151" s="219">
        <v>10</v>
      </c>
      <c r="D151" s="464"/>
      <c r="E151" s="465"/>
      <c r="F151" s="465"/>
      <c r="G151" s="465"/>
      <c r="H151" s="466"/>
      <c r="I151" s="124"/>
      <c r="J151" s="102">
        <f>SUM(J152+J157+J170+J175)</f>
        <v>22622</v>
      </c>
      <c r="K151" s="102">
        <f t="shared" ref="K151:L151" si="51">SUM(K152+K157+K170+K175)</f>
        <v>19834</v>
      </c>
      <c r="L151" s="102">
        <f t="shared" si="51"/>
        <v>20215</v>
      </c>
      <c r="M151" s="364"/>
      <c r="N151" s="364"/>
      <c r="O151" s="364"/>
    </row>
    <row r="152" spans="1:15" s="130" customFormat="1" ht="18.75">
      <c r="A152" s="97" t="s">
        <v>93</v>
      </c>
      <c r="B152" s="142">
        <v>914</v>
      </c>
      <c r="C152" s="96">
        <v>10</v>
      </c>
      <c r="D152" s="92" t="s">
        <v>1</v>
      </c>
      <c r="E152" s="479"/>
      <c r="F152" s="480"/>
      <c r="G152" s="480"/>
      <c r="H152" s="481"/>
      <c r="I152" s="36"/>
      <c r="J152" s="90">
        <f>SUM(J153)</f>
        <v>10156</v>
      </c>
      <c r="K152" s="90">
        <f t="shared" ref="K152:L155" si="52">SUM(K153)</f>
        <v>7000</v>
      </c>
      <c r="L152" s="90">
        <f t="shared" si="52"/>
        <v>7000</v>
      </c>
      <c r="M152" s="384"/>
      <c r="N152" s="384"/>
      <c r="O152" s="384"/>
    </row>
    <row r="153" spans="1:15" s="135" customFormat="1" ht="33">
      <c r="A153" s="69" t="s">
        <v>189</v>
      </c>
      <c r="B153" s="156">
        <v>914</v>
      </c>
      <c r="C153" s="65" t="s">
        <v>30</v>
      </c>
      <c r="D153" s="66" t="s">
        <v>1</v>
      </c>
      <c r="E153" s="79" t="s">
        <v>2</v>
      </c>
      <c r="F153" s="80" t="s">
        <v>136</v>
      </c>
      <c r="G153" s="206" t="s">
        <v>137</v>
      </c>
      <c r="H153" s="67" t="s">
        <v>143</v>
      </c>
      <c r="I153" s="67"/>
      <c r="J153" s="61">
        <f>SUM(J154)</f>
        <v>10156</v>
      </c>
      <c r="K153" s="61">
        <f t="shared" si="52"/>
        <v>7000</v>
      </c>
      <c r="L153" s="61">
        <f t="shared" si="52"/>
        <v>7000</v>
      </c>
      <c r="M153" s="378"/>
      <c r="N153" s="378"/>
      <c r="O153" s="378"/>
    </row>
    <row r="154" spans="1:15" s="27" customFormat="1" ht="17.25">
      <c r="A154" s="75" t="s">
        <v>190</v>
      </c>
      <c r="B154" s="23">
        <v>914</v>
      </c>
      <c r="C154" s="22" t="s">
        <v>30</v>
      </c>
      <c r="D154" s="63" t="s">
        <v>1</v>
      </c>
      <c r="E154" s="34" t="s">
        <v>2</v>
      </c>
      <c r="F154" s="81" t="s">
        <v>18</v>
      </c>
      <c r="G154" s="207" t="s">
        <v>137</v>
      </c>
      <c r="H154" s="64" t="s">
        <v>143</v>
      </c>
      <c r="I154" s="64"/>
      <c r="J154" s="20">
        <f>SUM(J155)</f>
        <v>10156</v>
      </c>
      <c r="K154" s="20">
        <f t="shared" si="52"/>
        <v>7000</v>
      </c>
      <c r="L154" s="20">
        <f t="shared" si="52"/>
        <v>7000</v>
      </c>
      <c r="M154" s="362"/>
      <c r="N154" s="362"/>
      <c r="O154" s="362"/>
    </row>
    <row r="155" spans="1:15" s="185" customFormat="1" ht="17.25">
      <c r="A155" s="99" t="s">
        <v>191</v>
      </c>
      <c r="B155" s="277">
        <v>914</v>
      </c>
      <c r="C155" s="254" t="s">
        <v>30</v>
      </c>
      <c r="D155" s="255" t="s">
        <v>1</v>
      </c>
      <c r="E155" s="248" t="s">
        <v>2</v>
      </c>
      <c r="F155" s="256" t="s">
        <v>18</v>
      </c>
      <c r="G155" s="257" t="s">
        <v>1</v>
      </c>
      <c r="H155" s="253" t="s">
        <v>143</v>
      </c>
      <c r="I155" s="253"/>
      <c r="J155" s="241">
        <f>SUM(J156)</f>
        <v>10156</v>
      </c>
      <c r="K155" s="241">
        <f t="shared" si="52"/>
        <v>7000</v>
      </c>
      <c r="L155" s="241">
        <f t="shared" si="52"/>
        <v>7000</v>
      </c>
      <c r="M155" s="377"/>
      <c r="N155" s="377"/>
      <c r="O155" s="377"/>
    </row>
    <row r="156" spans="1:15" s="31" customFormat="1" ht="31.5">
      <c r="A156" s="28" t="s">
        <v>248</v>
      </c>
      <c r="B156" s="148">
        <v>914</v>
      </c>
      <c r="C156" s="29" t="s">
        <v>30</v>
      </c>
      <c r="D156" s="221" t="s">
        <v>1</v>
      </c>
      <c r="E156" s="120" t="s">
        <v>2</v>
      </c>
      <c r="F156" s="121" t="s">
        <v>18</v>
      </c>
      <c r="G156" s="211" t="s">
        <v>1</v>
      </c>
      <c r="H156" s="122" t="s">
        <v>19</v>
      </c>
      <c r="I156" s="223" t="s">
        <v>63</v>
      </c>
      <c r="J156" s="401">
        <v>10156</v>
      </c>
      <c r="K156" s="30">
        <v>7000</v>
      </c>
      <c r="L156" s="30">
        <v>7000</v>
      </c>
      <c r="M156" s="354"/>
      <c r="N156" s="354"/>
      <c r="O156" s="354"/>
    </row>
    <row r="157" spans="1:15" s="130" customFormat="1" ht="18.75">
      <c r="A157" s="97" t="s">
        <v>94</v>
      </c>
      <c r="B157" s="142">
        <v>914</v>
      </c>
      <c r="C157" s="96" t="s">
        <v>30</v>
      </c>
      <c r="D157" s="92" t="s">
        <v>2</v>
      </c>
      <c r="E157" s="491"/>
      <c r="F157" s="492"/>
      <c r="G157" s="492"/>
      <c r="H157" s="493"/>
      <c r="I157" s="36"/>
      <c r="J157" s="408">
        <f>SUM(J158+J166)</f>
        <v>4750</v>
      </c>
      <c r="K157" s="90">
        <f t="shared" ref="K157:L157" si="53">SUM(K158+K166)</f>
        <v>4780</v>
      </c>
      <c r="L157" s="90">
        <f t="shared" si="53"/>
        <v>4850</v>
      </c>
      <c r="M157" s="384"/>
      <c r="N157" s="384"/>
      <c r="O157" s="384"/>
    </row>
    <row r="158" spans="1:15" s="135" customFormat="1" ht="33">
      <c r="A158" s="69" t="s">
        <v>189</v>
      </c>
      <c r="B158" s="156">
        <v>914</v>
      </c>
      <c r="C158" s="65" t="s">
        <v>30</v>
      </c>
      <c r="D158" s="66" t="s">
        <v>2</v>
      </c>
      <c r="E158" s="71" t="s">
        <v>2</v>
      </c>
      <c r="F158" s="72" t="s">
        <v>136</v>
      </c>
      <c r="G158" s="203" t="s">
        <v>137</v>
      </c>
      <c r="H158" s="73" t="s">
        <v>143</v>
      </c>
      <c r="I158" s="67"/>
      <c r="J158" s="403">
        <f>SUM(J159)</f>
        <v>4105</v>
      </c>
      <c r="K158" s="61">
        <f t="shared" ref="K158:L158" si="54">SUM(K159)</f>
        <v>4153</v>
      </c>
      <c r="L158" s="61">
        <f t="shared" si="54"/>
        <v>4223</v>
      </c>
      <c r="M158" s="378"/>
      <c r="N158" s="378"/>
      <c r="O158" s="378"/>
    </row>
    <row r="159" spans="1:15" s="27" customFormat="1" ht="17.25">
      <c r="A159" s="75" t="s">
        <v>190</v>
      </c>
      <c r="B159" s="23">
        <v>914</v>
      </c>
      <c r="C159" s="22" t="s">
        <v>30</v>
      </c>
      <c r="D159" s="63" t="s">
        <v>2</v>
      </c>
      <c r="E159" s="76" t="s">
        <v>2</v>
      </c>
      <c r="F159" s="77" t="s">
        <v>18</v>
      </c>
      <c r="G159" s="204" t="s">
        <v>137</v>
      </c>
      <c r="H159" s="78" t="s">
        <v>143</v>
      </c>
      <c r="I159" s="64"/>
      <c r="J159" s="405">
        <f>SUM(J160+J162+J164)</f>
        <v>4105</v>
      </c>
      <c r="K159" s="20">
        <f t="shared" ref="K159:L159" si="55">SUM(K160+K162+K164)</f>
        <v>4153</v>
      </c>
      <c r="L159" s="20">
        <f t="shared" si="55"/>
        <v>4223</v>
      </c>
      <c r="M159" s="362"/>
      <c r="N159" s="362"/>
      <c r="O159" s="362"/>
    </row>
    <row r="160" spans="1:15" s="185" customFormat="1" ht="17.25">
      <c r="A160" s="99" t="s">
        <v>192</v>
      </c>
      <c r="B160" s="277">
        <v>914</v>
      </c>
      <c r="C160" s="254" t="s">
        <v>30</v>
      </c>
      <c r="D160" s="255" t="s">
        <v>2</v>
      </c>
      <c r="E160" s="273" t="s">
        <v>2</v>
      </c>
      <c r="F160" s="274" t="s">
        <v>18</v>
      </c>
      <c r="G160" s="275" t="s">
        <v>5</v>
      </c>
      <c r="H160" s="276" t="s">
        <v>143</v>
      </c>
      <c r="I160" s="253"/>
      <c r="J160" s="407">
        <f>SUM(J161)</f>
        <v>500</v>
      </c>
      <c r="K160" s="241">
        <f t="shared" ref="K160:L160" si="56">SUM(K161)</f>
        <v>500</v>
      </c>
      <c r="L160" s="241">
        <f t="shared" si="56"/>
        <v>500</v>
      </c>
      <c r="M160" s="377"/>
      <c r="N160" s="377"/>
      <c r="O160" s="377"/>
    </row>
    <row r="161" spans="1:15" s="31" customFormat="1" ht="31.5">
      <c r="A161" s="28" t="s">
        <v>249</v>
      </c>
      <c r="B161" s="148">
        <v>914</v>
      </c>
      <c r="C161" s="29" t="s">
        <v>30</v>
      </c>
      <c r="D161" s="221" t="s">
        <v>2</v>
      </c>
      <c r="E161" s="120" t="s">
        <v>2</v>
      </c>
      <c r="F161" s="121" t="s">
        <v>18</v>
      </c>
      <c r="G161" s="211" t="s">
        <v>5</v>
      </c>
      <c r="H161" s="122" t="s">
        <v>20</v>
      </c>
      <c r="I161" s="223" t="s">
        <v>63</v>
      </c>
      <c r="J161" s="401">
        <v>500</v>
      </c>
      <c r="K161" s="30">
        <v>500</v>
      </c>
      <c r="L161" s="30">
        <v>500</v>
      </c>
      <c r="M161" s="354"/>
      <c r="N161" s="354"/>
      <c r="O161" s="354"/>
    </row>
    <row r="162" spans="1:15" s="185" customFormat="1" ht="17.25">
      <c r="A162" s="99" t="s">
        <v>193</v>
      </c>
      <c r="B162" s="234">
        <v>914</v>
      </c>
      <c r="C162" s="235" t="s">
        <v>30</v>
      </c>
      <c r="D162" s="248" t="s">
        <v>2</v>
      </c>
      <c r="E162" s="273" t="s">
        <v>2</v>
      </c>
      <c r="F162" s="274" t="s">
        <v>18</v>
      </c>
      <c r="G162" s="275" t="s">
        <v>2</v>
      </c>
      <c r="H162" s="276" t="s">
        <v>143</v>
      </c>
      <c r="I162" s="253"/>
      <c r="J162" s="407">
        <f>SUM(J163)</f>
        <v>1750</v>
      </c>
      <c r="K162" s="241">
        <f t="shared" ref="K162:L162" si="57">SUM(K163)</f>
        <v>1780</v>
      </c>
      <c r="L162" s="241">
        <f t="shared" si="57"/>
        <v>1850</v>
      </c>
      <c r="M162" s="377"/>
      <c r="N162" s="377"/>
      <c r="O162" s="377"/>
    </row>
    <row r="163" spans="1:15" s="31" customFormat="1" ht="31.5">
      <c r="A163" s="28" t="s">
        <v>250</v>
      </c>
      <c r="B163" s="148">
        <v>914</v>
      </c>
      <c r="C163" s="29" t="s">
        <v>30</v>
      </c>
      <c r="D163" s="221" t="s">
        <v>2</v>
      </c>
      <c r="E163" s="120" t="s">
        <v>2</v>
      </c>
      <c r="F163" s="121" t="s">
        <v>18</v>
      </c>
      <c r="G163" s="211" t="s">
        <v>2</v>
      </c>
      <c r="H163" s="122" t="s">
        <v>21</v>
      </c>
      <c r="I163" s="223" t="s">
        <v>63</v>
      </c>
      <c r="J163" s="401">
        <v>1750</v>
      </c>
      <c r="K163" s="30">
        <v>1780</v>
      </c>
      <c r="L163" s="30">
        <v>1850</v>
      </c>
      <c r="M163" s="354"/>
      <c r="N163" s="354"/>
      <c r="O163" s="354"/>
    </row>
    <row r="164" spans="1:15" s="185" customFormat="1" ht="34.5">
      <c r="A164" s="99" t="s">
        <v>194</v>
      </c>
      <c r="B164" s="234">
        <v>914</v>
      </c>
      <c r="C164" s="235" t="s">
        <v>30</v>
      </c>
      <c r="D164" s="248" t="s">
        <v>2</v>
      </c>
      <c r="E164" s="273" t="s">
        <v>2</v>
      </c>
      <c r="F164" s="274" t="s">
        <v>18</v>
      </c>
      <c r="G164" s="275" t="s">
        <v>7</v>
      </c>
      <c r="H164" s="276" t="s">
        <v>143</v>
      </c>
      <c r="I164" s="253"/>
      <c r="J164" s="407">
        <f>SUM(J165)</f>
        <v>1855</v>
      </c>
      <c r="K164" s="241">
        <f t="shared" ref="K164:L164" si="58">SUM(K165)</f>
        <v>1873</v>
      </c>
      <c r="L164" s="241">
        <f t="shared" si="58"/>
        <v>1873</v>
      </c>
      <c r="M164" s="377"/>
      <c r="N164" s="377"/>
      <c r="O164" s="377"/>
    </row>
    <row r="165" spans="1:15" s="31" customFormat="1" ht="47.25">
      <c r="A165" s="28" t="s">
        <v>251</v>
      </c>
      <c r="B165" s="148">
        <v>914</v>
      </c>
      <c r="C165" s="29" t="s">
        <v>30</v>
      </c>
      <c r="D165" s="221" t="s">
        <v>2</v>
      </c>
      <c r="E165" s="120" t="s">
        <v>2</v>
      </c>
      <c r="F165" s="121" t="s">
        <v>18</v>
      </c>
      <c r="G165" s="211" t="s">
        <v>7</v>
      </c>
      <c r="H165" s="122" t="s">
        <v>22</v>
      </c>
      <c r="I165" s="223" t="s">
        <v>63</v>
      </c>
      <c r="J165" s="401">
        <v>1855</v>
      </c>
      <c r="K165" s="30">
        <v>1873</v>
      </c>
      <c r="L165" s="30">
        <v>1873</v>
      </c>
      <c r="M165" s="354"/>
      <c r="N165" s="354"/>
      <c r="O165" s="354"/>
    </row>
    <row r="166" spans="1:15" s="135" customFormat="1" ht="33">
      <c r="A166" s="69" t="s">
        <v>154</v>
      </c>
      <c r="B166" s="156">
        <v>914</v>
      </c>
      <c r="C166" s="65" t="s">
        <v>30</v>
      </c>
      <c r="D166" s="66" t="s">
        <v>2</v>
      </c>
      <c r="E166" s="71" t="s">
        <v>30</v>
      </c>
      <c r="F166" s="72" t="s">
        <v>136</v>
      </c>
      <c r="G166" s="203" t="s">
        <v>137</v>
      </c>
      <c r="H166" s="73" t="s">
        <v>143</v>
      </c>
      <c r="I166" s="67"/>
      <c r="J166" s="403">
        <f>SUM(J167)</f>
        <v>645</v>
      </c>
      <c r="K166" s="61">
        <f t="shared" ref="K166:L168" si="59">SUM(K167)</f>
        <v>627</v>
      </c>
      <c r="L166" s="61">
        <f t="shared" si="59"/>
        <v>627</v>
      </c>
      <c r="M166" s="378"/>
      <c r="N166" s="378"/>
      <c r="O166" s="378"/>
    </row>
    <row r="167" spans="1:15" s="27" customFormat="1" ht="33">
      <c r="A167" s="75" t="s">
        <v>155</v>
      </c>
      <c r="B167" s="23">
        <v>914</v>
      </c>
      <c r="C167" s="22" t="s">
        <v>30</v>
      </c>
      <c r="D167" s="63" t="s">
        <v>2</v>
      </c>
      <c r="E167" s="76" t="s">
        <v>30</v>
      </c>
      <c r="F167" s="77" t="s">
        <v>29</v>
      </c>
      <c r="G167" s="204" t="s">
        <v>137</v>
      </c>
      <c r="H167" s="78" t="s">
        <v>143</v>
      </c>
      <c r="I167" s="64"/>
      <c r="J167" s="405">
        <f>SUM(J168)</f>
        <v>645</v>
      </c>
      <c r="K167" s="20">
        <f t="shared" si="59"/>
        <v>627</v>
      </c>
      <c r="L167" s="20">
        <f t="shared" si="59"/>
        <v>627</v>
      </c>
      <c r="M167" s="362"/>
      <c r="N167" s="362"/>
      <c r="O167" s="362"/>
    </row>
    <row r="168" spans="1:15" s="185" customFormat="1" ht="17.25">
      <c r="A168" s="99" t="s">
        <v>307</v>
      </c>
      <c r="B168" s="277">
        <v>914</v>
      </c>
      <c r="C168" s="254" t="s">
        <v>30</v>
      </c>
      <c r="D168" s="255" t="s">
        <v>2</v>
      </c>
      <c r="E168" s="273" t="s">
        <v>30</v>
      </c>
      <c r="F168" s="274" t="s">
        <v>29</v>
      </c>
      <c r="G168" s="275" t="s">
        <v>1</v>
      </c>
      <c r="H168" s="276" t="s">
        <v>143</v>
      </c>
      <c r="I168" s="253"/>
      <c r="J168" s="407">
        <f>SUM(J169)</f>
        <v>645</v>
      </c>
      <c r="K168" s="241">
        <f t="shared" si="59"/>
        <v>627</v>
      </c>
      <c r="L168" s="241">
        <f t="shared" si="59"/>
        <v>627</v>
      </c>
      <c r="M168" s="377"/>
      <c r="N168" s="377"/>
      <c r="O168" s="377"/>
    </row>
    <row r="169" spans="1:15" s="31" customFormat="1">
      <c r="A169" s="28" t="s">
        <v>306</v>
      </c>
      <c r="B169" s="148">
        <v>914</v>
      </c>
      <c r="C169" s="29" t="s">
        <v>30</v>
      </c>
      <c r="D169" s="318" t="s">
        <v>2</v>
      </c>
      <c r="E169" s="120" t="s">
        <v>30</v>
      </c>
      <c r="F169" s="121" t="s">
        <v>29</v>
      </c>
      <c r="G169" s="211" t="s">
        <v>1</v>
      </c>
      <c r="H169" s="122" t="s">
        <v>31</v>
      </c>
      <c r="I169" s="319" t="s">
        <v>63</v>
      </c>
      <c r="J169" s="401">
        <v>645</v>
      </c>
      <c r="K169" s="30">
        <v>627</v>
      </c>
      <c r="L169" s="30">
        <v>627</v>
      </c>
      <c r="M169" s="354"/>
      <c r="N169" s="354"/>
      <c r="O169" s="354"/>
    </row>
    <row r="170" spans="1:15" s="31" customFormat="1" ht="18.75">
      <c r="A170" s="98" t="s">
        <v>95</v>
      </c>
      <c r="B170" s="142">
        <v>914</v>
      </c>
      <c r="C170" s="96" t="s">
        <v>30</v>
      </c>
      <c r="D170" s="92" t="s">
        <v>7</v>
      </c>
      <c r="E170" s="479"/>
      <c r="F170" s="480"/>
      <c r="G170" s="480"/>
      <c r="H170" s="481"/>
      <c r="I170" s="223"/>
      <c r="J170" s="95">
        <f>SUM(J171)</f>
        <v>7500</v>
      </c>
      <c r="K170" s="95">
        <f t="shared" ref="K170:L173" si="60">SUM(K171)</f>
        <v>7838</v>
      </c>
      <c r="L170" s="95">
        <f t="shared" si="60"/>
        <v>8149</v>
      </c>
      <c r="M170" s="354"/>
      <c r="N170" s="354"/>
      <c r="O170" s="354"/>
    </row>
    <row r="171" spans="1:15" s="31" customFormat="1" ht="16.5">
      <c r="A171" s="69" t="s">
        <v>162</v>
      </c>
      <c r="B171" s="156">
        <v>914</v>
      </c>
      <c r="C171" s="65" t="s">
        <v>30</v>
      </c>
      <c r="D171" s="66" t="s">
        <v>7</v>
      </c>
      <c r="E171" s="79" t="s">
        <v>5</v>
      </c>
      <c r="F171" s="80" t="s">
        <v>136</v>
      </c>
      <c r="G171" s="206" t="s">
        <v>137</v>
      </c>
      <c r="H171" s="67" t="s">
        <v>143</v>
      </c>
      <c r="I171" s="67"/>
      <c r="J171" s="327">
        <f>SUM(J172)</f>
        <v>7500</v>
      </c>
      <c r="K171" s="327">
        <f t="shared" si="60"/>
        <v>7838</v>
      </c>
      <c r="L171" s="327">
        <f t="shared" si="60"/>
        <v>8149</v>
      </c>
      <c r="M171" s="354"/>
      <c r="N171" s="354"/>
      <c r="O171" s="354"/>
    </row>
    <row r="172" spans="1:15" s="31" customFormat="1" ht="33">
      <c r="A172" s="75" t="s">
        <v>195</v>
      </c>
      <c r="B172" s="23">
        <v>914</v>
      </c>
      <c r="C172" s="22" t="s">
        <v>30</v>
      </c>
      <c r="D172" s="63" t="s">
        <v>7</v>
      </c>
      <c r="E172" s="34" t="s">
        <v>5</v>
      </c>
      <c r="F172" s="81" t="s">
        <v>9</v>
      </c>
      <c r="G172" s="207" t="s">
        <v>137</v>
      </c>
      <c r="H172" s="64" t="s">
        <v>143</v>
      </c>
      <c r="I172" s="64"/>
      <c r="J172" s="328">
        <f>SUM(J173)</f>
        <v>7500</v>
      </c>
      <c r="K172" s="328">
        <f t="shared" si="60"/>
        <v>7838</v>
      </c>
      <c r="L172" s="328">
        <f t="shared" si="60"/>
        <v>8149</v>
      </c>
      <c r="M172" s="354"/>
      <c r="N172" s="354"/>
      <c r="O172" s="354"/>
    </row>
    <row r="173" spans="1:15" s="31" customFormat="1" ht="17.25">
      <c r="A173" s="194" t="s">
        <v>198</v>
      </c>
      <c r="B173" s="234">
        <v>914</v>
      </c>
      <c r="C173" s="235" t="s">
        <v>30</v>
      </c>
      <c r="D173" s="248" t="s">
        <v>7</v>
      </c>
      <c r="E173" s="273" t="s">
        <v>5</v>
      </c>
      <c r="F173" s="274" t="s">
        <v>9</v>
      </c>
      <c r="G173" s="275" t="s">
        <v>12</v>
      </c>
      <c r="H173" s="276" t="s">
        <v>143</v>
      </c>
      <c r="I173" s="253"/>
      <c r="J173" s="241">
        <f>SUM(J174)</f>
        <v>7500</v>
      </c>
      <c r="K173" s="241">
        <f t="shared" si="60"/>
        <v>7838</v>
      </c>
      <c r="L173" s="241">
        <f t="shared" si="60"/>
        <v>8149</v>
      </c>
      <c r="M173" s="354"/>
      <c r="N173" s="354"/>
      <c r="O173" s="354"/>
    </row>
    <row r="174" spans="1:15" s="31" customFormat="1" ht="31.5">
      <c r="A174" s="28" t="s">
        <v>254</v>
      </c>
      <c r="B174" s="148">
        <v>914</v>
      </c>
      <c r="C174" s="29" t="s">
        <v>30</v>
      </c>
      <c r="D174" s="221" t="s">
        <v>7</v>
      </c>
      <c r="E174" s="120" t="s">
        <v>5</v>
      </c>
      <c r="F174" s="121" t="s">
        <v>9</v>
      </c>
      <c r="G174" s="211" t="s">
        <v>12</v>
      </c>
      <c r="H174" s="122" t="s">
        <v>13</v>
      </c>
      <c r="I174" s="223" t="s">
        <v>63</v>
      </c>
      <c r="J174" s="30">
        <v>7500</v>
      </c>
      <c r="K174" s="30">
        <v>7838</v>
      </c>
      <c r="L174" s="30">
        <v>8149</v>
      </c>
      <c r="M174" s="354"/>
      <c r="N174" s="354"/>
      <c r="O174" s="354"/>
    </row>
    <row r="175" spans="1:15" s="91" customFormat="1" ht="18.75">
      <c r="A175" s="97" t="s">
        <v>96</v>
      </c>
      <c r="B175" s="142">
        <v>914</v>
      </c>
      <c r="C175" s="142">
        <v>10</v>
      </c>
      <c r="D175" s="92" t="s">
        <v>3</v>
      </c>
      <c r="E175" s="470"/>
      <c r="F175" s="471"/>
      <c r="G175" s="471"/>
      <c r="H175" s="472"/>
      <c r="I175" s="93"/>
      <c r="J175" s="90">
        <f t="shared" ref="J175:L178" si="61">SUM(J176)</f>
        <v>216</v>
      </c>
      <c r="K175" s="90">
        <f t="shared" si="61"/>
        <v>216</v>
      </c>
      <c r="L175" s="90">
        <f t="shared" si="61"/>
        <v>216</v>
      </c>
      <c r="M175" s="360"/>
      <c r="N175" s="360"/>
      <c r="O175" s="360"/>
    </row>
    <row r="176" spans="1:15" s="163" customFormat="1" ht="33">
      <c r="A176" s="69" t="s">
        <v>189</v>
      </c>
      <c r="B176" s="171">
        <v>914</v>
      </c>
      <c r="C176" s="67" t="s">
        <v>30</v>
      </c>
      <c r="D176" s="79" t="s">
        <v>3</v>
      </c>
      <c r="E176" s="79" t="s">
        <v>2</v>
      </c>
      <c r="F176" s="80" t="s">
        <v>136</v>
      </c>
      <c r="G176" s="206" t="s">
        <v>137</v>
      </c>
      <c r="H176" s="67" t="s">
        <v>143</v>
      </c>
      <c r="I176" s="67"/>
      <c r="J176" s="61">
        <f t="shared" si="61"/>
        <v>216</v>
      </c>
      <c r="K176" s="61">
        <f t="shared" si="61"/>
        <v>216</v>
      </c>
      <c r="L176" s="61">
        <f t="shared" si="61"/>
        <v>216</v>
      </c>
      <c r="M176" s="376"/>
      <c r="N176" s="376"/>
      <c r="O176" s="376"/>
    </row>
    <row r="177" spans="1:15" s="25" customFormat="1" ht="17.25">
      <c r="A177" s="75" t="s">
        <v>190</v>
      </c>
      <c r="B177" s="150">
        <v>914</v>
      </c>
      <c r="C177" s="64" t="s">
        <v>30</v>
      </c>
      <c r="D177" s="34" t="s">
        <v>3</v>
      </c>
      <c r="E177" s="34" t="s">
        <v>2</v>
      </c>
      <c r="F177" s="81" t="s">
        <v>18</v>
      </c>
      <c r="G177" s="207" t="s">
        <v>137</v>
      </c>
      <c r="H177" s="64" t="s">
        <v>143</v>
      </c>
      <c r="I177" s="64"/>
      <c r="J177" s="20">
        <f t="shared" si="61"/>
        <v>216</v>
      </c>
      <c r="K177" s="20">
        <f t="shared" si="61"/>
        <v>216</v>
      </c>
      <c r="L177" s="20">
        <f t="shared" si="61"/>
        <v>216</v>
      </c>
      <c r="M177" s="355"/>
      <c r="N177" s="355"/>
      <c r="O177" s="355"/>
    </row>
    <row r="178" spans="1:15" s="185" customFormat="1" ht="17.25">
      <c r="A178" s="99" t="s">
        <v>218</v>
      </c>
      <c r="B178" s="277">
        <v>914</v>
      </c>
      <c r="C178" s="277">
        <v>10</v>
      </c>
      <c r="D178" s="255" t="s">
        <v>3</v>
      </c>
      <c r="E178" s="273" t="s">
        <v>2</v>
      </c>
      <c r="F178" s="274" t="s">
        <v>18</v>
      </c>
      <c r="G178" s="275" t="s">
        <v>12</v>
      </c>
      <c r="H178" s="276" t="s">
        <v>143</v>
      </c>
      <c r="I178" s="253"/>
      <c r="J178" s="241">
        <f t="shared" si="61"/>
        <v>216</v>
      </c>
      <c r="K178" s="241">
        <f t="shared" si="61"/>
        <v>216</v>
      </c>
      <c r="L178" s="241">
        <f t="shared" si="61"/>
        <v>216</v>
      </c>
      <c r="M178" s="377"/>
      <c r="N178" s="377"/>
      <c r="O178" s="377"/>
    </row>
    <row r="179" spans="1:15" s="31" customFormat="1" ht="31.5">
      <c r="A179" s="28" t="s">
        <v>128</v>
      </c>
      <c r="B179" s="148">
        <v>914</v>
      </c>
      <c r="C179" s="29" t="s">
        <v>30</v>
      </c>
      <c r="D179" s="221" t="s">
        <v>3</v>
      </c>
      <c r="E179" s="120" t="s">
        <v>2</v>
      </c>
      <c r="F179" s="121" t="s">
        <v>18</v>
      </c>
      <c r="G179" s="211" t="s">
        <v>12</v>
      </c>
      <c r="H179" s="122" t="s">
        <v>23</v>
      </c>
      <c r="I179" s="223" t="s">
        <v>64</v>
      </c>
      <c r="J179" s="30">
        <v>216</v>
      </c>
      <c r="K179" s="30">
        <v>216</v>
      </c>
      <c r="L179" s="30">
        <v>216</v>
      </c>
      <c r="M179" s="354"/>
      <c r="N179" s="354"/>
      <c r="O179" s="354"/>
    </row>
    <row r="180" spans="1:15" s="125" customFormat="1" ht="18.75">
      <c r="A180" s="86" t="s">
        <v>97</v>
      </c>
      <c r="B180" s="129">
        <v>914</v>
      </c>
      <c r="C180" s="219">
        <v>11</v>
      </c>
      <c r="D180" s="464"/>
      <c r="E180" s="465"/>
      <c r="F180" s="465"/>
      <c r="G180" s="465"/>
      <c r="H180" s="466"/>
      <c r="I180" s="124"/>
      <c r="J180" s="102">
        <f>SUM(J181+J186+J192)</f>
        <v>174603.00000000003</v>
      </c>
      <c r="K180" s="102">
        <f t="shared" ref="K180:L180" si="62">SUM(K181+K186+K192)</f>
        <v>15224.2</v>
      </c>
      <c r="L180" s="102">
        <f t="shared" si="62"/>
        <v>15224.2</v>
      </c>
      <c r="M180" s="364"/>
      <c r="N180" s="364"/>
      <c r="O180" s="364"/>
    </row>
    <row r="181" spans="1:15" s="91" customFormat="1" ht="18.75">
      <c r="A181" s="97" t="s">
        <v>98</v>
      </c>
      <c r="B181" s="142">
        <v>914</v>
      </c>
      <c r="C181" s="96">
        <v>11</v>
      </c>
      <c r="D181" s="92" t="s">
        <v>1</v>
      </c>
      <c r="E181" s="470"/>
      <c r="F181" s="471"/>
      <c r="G181" s="471"/>
      <c r="H181" s="472"/>
      <c r="I181" s="93"/>
      <c r="J181" s="90">
        <f>SUM(J185)</f>
        <v>2030</v>
      </c>
      <c r="K181" s="90">
        <f t="shared" ref="K181:L181" si="63">SUM(K185)</f>
        <v>2030</v>
      </c>
      <c r="L181" s="90">
        <f t="shared" si="63"/>
        <v>2030</v>
      </c>
      <c r="M181" s="360"/>
      <c r="N181" s="360"/>
      <c r="O181" s="360"/>
    </row>
    <row r="182" spans="1:15" s="135" customFormat="1" ht="33">
      <c r="A182" s="69" t="s">
        <v>200</v>
      </c>
      <c r="B182" s="156">
        <v>914</v>
      </c>
      <c r="C182" s="65" t="s">
        <v>32</v>
      </c>
      <c r="D182" s="66" t="s">
        <v>1</v>
      </c>
      <c r="E182" s="71" t="s">
        <v>36</v>
      </c>
      <c r="F182" s="72" t="s">
        <v>136</v>
      </c>
      <c r="G182" s="203" t="s">
        <v>137</v>
      </c>
      <c r="H182" s="73" t="s">
        <v>143</v>
      </c>
      <c r="I182" s="67"/>
      <c r="J182" s="61">
        <f>SUM(J183)</f>
        <v>2030</v>
      </c>
      <c r="K182" s="61">
        <f t="shared" ref="K182:L184" si="64">SUM(K183)</f>
        <v>2030</v>
      </c>
      <c r="L182" s="61">
        <f t="shared" si="64"/>
        <v>2030</v>
      </c>
      <c r="M182" s="378"/>
      <c r="N182" s="378"/>
      <c r="O182" s="378"/>
    </row>
    <row r="183" spans="1:15" s="27" customFormat="1" ht="17.25">
      <c r="A183" s="143" t="s">
        <v>201</v>
      </c>
      <c r="B183" s="23">
        <v>914</v>
      </c>
      <c r="C183" s="22" t="s">
        <v>32</v>
      </c>
      <c r="D183" s="63" t="s">
        <v>1</v>
      </c>
      <c r="E183" s="76" t="s">
        <v>36</v>
      </c>
      <c r="F183" s="77" t="s">
        <v>18</v>
      </c>
      <c r="G183" s="204" t="s">
        <v>137</v>
      </c>
      <c r="H183" s="78" t="s">
        <v>143</v>
      </c>
      <c r="I183" s="64"/>
      <c r="J183" s="20">
        <f>SUM(J184)</f>
        <v>2030</v>
      </c>
      <c r="K183" s="20">
        <f t="shared" si="64"/>
        <v>2030</v>
      </c>
      <c r="L183" s="20">
        <f t="shared" si="64"/>
        <v>2030</v>
      </c>
      <c r="M183" s="362"/>
      <c r="N183" s="362"/>
      <c r="O183" s="362"/>
    </row>
    <row r="184" spans="1:15" s="185" customFormat="1" ht="17.25">
      <c r="A184" s="99" t="s">
        <v>202</v>
      </c>
      <c r="B184" s="277">
        <v>914</v>
      </c>
      <c r="C184" s="254" t="s">
        <v>32</v>
      </c>
      <c r="D184" s="255" t="s">
        <v>1</v>
      </c>
      <c r="E184" s="273" t="s">
        <v>36</v>
      </c>
      <c r="F184" s="274" t="s">
        <v>18</v>
      </c>
      <c r="G184" s="275" t="s">
        <v>1</v>
      </c>
      <c r="H184" s="276" t="s">
        <v>143</v>
      </c>
      <c r="I184" s="253"/>
      <c r="J184" s="241">
        <f>SUM(J185)</f>
        <v>2030</v>
      </c>
      <c r="K184" s="241">
        <f t="shared" si="64"/>
        <v>2030</v>
      </c>
      <c r="L184" s="241">
        <f t="shared" si="64"/>
        <v>2030</v>
      </c>
      <c r="M184" s="377"/>
      <c r="N184" s="377"/>
      <c r="O184" s="377"/>
    </row>
    <row r="185" spans="1:15" s="31" customFormat="1" ht="31.5">
      <c r="A185" s="28" t="s">
        <v>129</v>
      </c>
      <c r="B185" s="148">
        <v>914</v>
      </c>
      <c r="C185" s="29" t="s">
        <v>32</v>
      </c>
      <c r="D185" s="221" t="s">
        <v>1</v>
      </c>
      <c r="E185" s="221" t="s">
        <v>36</v>
      </c>
      <c r="F185" s="222" t="s">
        <v>18</v>
      </c>
      <c r="G185" s="205" t="s">
        <v>1</v>
      </c>
      <c r="H185" s="223" t="s">
        <v>37</v>
      </c>
      <c r="I185" s="223" t="s">
        <v>58</v>
      </c>
      <c r="J185" s="30">
        <v>2030</v>
      </c>
      <c r="K185" s="30">
        <v>2030</v>
      </c>
      <c r="L185" s="30">
        <v>2030</v>
      </c>
      <c r="M185" s="354"/>
      <c r="N185" s="354"/>
      <c r="O185" s="354"/>
    </row>
    <row r="186" spans="1:15" s="170" customFormat="1" ht="18.75">
      <c r="A186" s="97" t="s">
        <v>99</v>
      </c>
      <c r="B186" s="142">
        <v>914</v>
      </c>
      <c r="C186" s="96" t="s">
        <v>32</v>
      </c>
      <c r="D186" s="92" t="s">
        <v>5</v>
      </c>
      <c r="E186" s="482"/>
      <c r="F186" s="483"/>
      <c r="G186" s="483"/>
      <c r="H186" s="484"/>
      <c r="I186" s="172"/>
      <c r="J186" s="90">
        <f t="shared" ref="J186:L189" si="65">SUM(J187)</f>
        <v>13194.2</v>
      </c>
      <c r="K186" s="90">
        <f t="shared" si="65"/>
        <v>13194.2</v>
      </c>
      <c r="L186" s="90">
        <f t="shared" si="65"/>
        <v>13194.2</v>
      </c>
      <c r="M186" s="354"/>
      <c r="N186" s="354"/>
      <c r="O186" s="354"/>
    </row>
    <row r="187" spans="1:15" s="135" customFormat="1" ht="33">
      <c r="A187" s="69" t="s">
        <v>200</v>
      </c>
      <c r="B187" s="171">
        <v>914</v>
      </c>
      <c r="C187" s="67" t="s">
        <v>32</v>
      </c>
      <c r="D187" s="79" t="s">
        <v>5</v>
      </c>
      <c r="E187" s="71" t="s">
        <v>36</v>
      </c>
      <c r="F187" s="72" t="s">
        <v>136</v>
      </c>
      <c r="G187" s="203" t="s">
        <v>137</v>
      </c>
      <c r="H187" s="73" t="s">
        <v>143</v>
      </c>
      <c r="I187" s="67"/>
      <c r="J187" s="61">
        <f t="shared" si="65"/>
        <v>13194.2</v>
      </c>
      <c r="K187" s="61">
        <f t="shared" si="65"/>
        <v>13194.2</v>
      </c>
      <c r="L187" s="61">
        <f t="shared" si="65"/>
        <v>13194.2</v>
      </c>
      <c r="M187" s="378"/>
      <c r="N187" s="378"/>
      <c r="O187" s="378"/>
    </row>
    <row r="188" spans="1:15" s="27" customFormat="1" ht="17.25">
      <c r="A188" s="143" t="s">
        <v>201</v>
      </c>
      <c r="B188" s="150">
        <v>914</v>
      </c>
      <c r="C188" s="64" t="s">
        <v>32</v>
      </c>
      <c r="D188" s="34" t="s">
        <v>5</v>
      </c>
      <c r="E188" s="76" t="s">
        <v>36</v>
      </c>
      <c r="F188" s="77" t="s">
        <v>18</v>
      </c>
      <c r="G188" s="204" t="s">
        <v>137</v>
      </c>
      <c r="H188" s="78" t="s">
        <v>143</v>
      </c>
      <c r="I188" s="64"/>
      <c r="J188" s="20">
        <f t="shared" si="65"/>
        <v>13194.2</v>
      </c>
      <c r="K188" s="20">
        <f t="shared" si="65"/>
        <v>13194.2</v>
      </c>
      <c r="L188" s="20">
        <f t="shared" si="65"/>
        <v>13194.2</v>
      </c>
      <c r="M188" s="362"/>
      <c r="N188" s="362"/>
      <c r="O188" s="362"/>
    </row>
    <row r="189" spans="1:15" s="185" customFormat="1" ht="17.25">
      <c r="A189" s="99" t="s">
        <v>202</v>
      </c>
      <c r="B189" s="277">
        <v>914</v>
      </c>
      <c r="C189" s="254" t="s">
        <v>32</v>
      </c>
      <c r="D189" s="255" t="s">
        <v>5</v>
      </c>
      <c r="E189" s="248" t="s">
        <v>36</v>
      </c>
      <c r="F189" s="256" t="s">
        <v>18</v>
      </c>
      <c r="G189" s="257" t="s">
        <v>1</v>
      </c>
      <c r="H189" s="253" t="s">
        <v>143</v>
      </c>
      <c r="I189" s="253"/>
      <c r="J189" s="241">
        <f>SUM(J190:J191)</f>
        <v>13194.2</v>
      </c>
      <c r="K189" s="241">
        <f t="shared" si="65"/>
        <v>13194.2</v>
      </c>
      <c r="L189" s="241">
        <f t="shared" si="65"/>
        <v>13194.2</v>
      </c>
      <c r="M189" s="377"/>
      <c r="N189" s="377"/>
      <c r="O189" s="377"/>
    </row>
    <row r="190" spans="1:15" s="31" customFormat="1" ht="47.25">
      <c r="A190" s="28" t="s">
        <v>121</v>
      </c>
      <c r="B190" s="148">
        <v>914</v>
      </c>
      <c r="C190" s="29" t="s">
        <v>32</v>
      </c>
      <c r="D190" s="221" t="s">
        <v>5</v>
      </c>
      <c r="E190" s="221" t="s">
        <v>36</v>
      </c>
      <c r="F190" s="222" t="s">
        <v>18</v>
      </c>
      <c r="G190" s="205" t="s">
        <v>1</v>
      </c>
      <c r="H190" s="223" t="s">
        <v>28</v>
      </c>
      <c r="I190" s="223" t="s">
        <v>64</v>
      </c>
      <c r="J190" s="30">
        <v>11194.2</v>
      </c>
      <c r="K190" s="30">
        <v>13194.2</v>
      </c>
      <c r="L190" s="30">
        <v>13194.2</v>
      </c>
      <c r="M190" s="354"/>
      <c r="N190" s="354"/>
      <c r="O190" s="354"/>
    </row>
    <row r="191" spans="1:15" s="31" customFormat="1" ht="31.5">
      <c r="A191" s="28" t="s">
        <v>452</v>
      </c>
      <c r="B191" s="148">
        <v>914</v>
      </c>
      <c r="C191" s="29" t="s">
        <v>32</v>
      </c>
      <c r="D191" s="457" t="s">
        <v>5</v>
      </c>
      <c r="E191" s="457" t="s">
        <v>36</v>
      </c>
      <c r="F191" s="458" t="s">
        <v>18</v>
      </c>
      <c r="G191" s="205" t="s">
        <v>1</v>
      </c>
      <c r="H191" s="459" t="s">
        <v>28</v>
      </c>
      <c r="I191" s="459" t="s">
        <v>58</v>
      </c>
      <c r="J191" s="30">
        <v>2000</v>
      </c>
      <c r="K191" s="30"/>
      <c r="L191" s="30"/>
      <c r="M191" s="354"/>
      <c r="N191" s="354"/>
      <c r="O191" s="354"/>
    </row>
    <row r="192" spans="1:15" s="91" customFormat="1" ht="18.75">
      <c r="A192" s="97" t="s">
        <v>100</v>
      </c>
      <c r="B192" s="142">
        <v>914</v>
      </c>
      <c r="C192" s="96" t="s">
        <v>32</v>
      </c>
      <c r="D192" s="92" t="s">
        <v>12</v>
      </c>
      <c r="E192" s="488"/>
      <c r="F192" s="489"/>
      <c r="G192" s="489"/>
      <c r="H192" s="490"/>
      <c r="I192" s="93"/>
      <c r="J192" s="90">
        <f>SUM(J193)</f>
        <v>159378.80000000002</v>
      </c>
      <c r="K192" s="90">
        <f t="shared" ref="K192:L194" si="66">SUM(K193)</f>
        <v>0</v>
      </c>
      <c r="L192" s="90">
        <f t="shared" si="66"/>
        <v>0</v>
      </c>
      <c r="M192" s="360"/>
      <c r="N192" s="360"/>
      <c r="O192" s="360"/>
    </row>
    <row r="193" spans="1:15" s="135" customFormat="1" ht="33">
      <c r="A193" s="69" t="s">
        <v>200</v>
      </c>
      <c r="B193" s="156">
        <v>914</v>
      </c>
      <c r="C193" s="65" t="s">
        <v>32</v>
      </c>
      <c r="D193" s="66" t="s">
        <v>12</v>
      </c>
      <c r="E193" s="79" t="s">
        <v>36</v>
      </c>
      <c r="F193" s="80" t="s">
        <v>136</v>
      </c>
      <c r="G193" s="206" t="s">
        <v>137</v>
      </c>
      <c r="H193" s="67" t="s">
        <v>143</v>
      </c>
      <c r="I193" s="67"/>
      <c r="J193" s="61">
        <f>SUM(J194)</f>
        <v>159378.80000000002</v>
      </c>
      <c r="K193" s="61">
        <f t="shared" si="66"/>
        <v>0</v>
      </c>
      <c r="L193" s="61">
        <f t="shared" si="66"/>
        <v>0</v>
      </c>
      <c r="M193" s="378"/>
      <c r="N193" s="378"/>
      <c r="O193" s="378"/>
    </row>
    <row r="194" spans="1:15" s="27" customFormat="1" ht="17.25">
      <c r="A194" s="143" t="s">
        <v>201</v>
      </c>
      <c r="B194" s="23">
        <v>914</v>
      </c>
      <c r="C194" s="22" t="s">
        <v>32</v>
      </c>
      <c r="D194" s="63" t="s">
        <v>12</v>
      </c>
      <c r="E194" s="34" t="s">
        <v>36</v>
      </c>
      <c r="F194" s="81" t="s">
        <v>18</v>
      </c>
      <c r="G194" s="207" t="s">
        <v>137</v>
      </c>
      <c r="H194" s="64" t="s">
        <v>143</v>
      </c>
      <c r="I194" s="64"/>
      <c r="J194" s="20">
        <f>SUM(J195)</f>
        <v>159378.80000000002</v>
      </c>
      <c r="K194" s="20">
        <f t="shared" si="66"/>
        <v>0</v>
      </c>
      <c r="L194" s="20">
        <f t="shared" si="66"/>
        <v>0</v>
      </c>
      <c r="M194" s="362"/>
      <c r="N194" s="362"/>
      <c r="O194" s="362"/>
    </row>
    <row r="195" spans="1:15" s="185" customFormat="1" ht="17.25">
      <c r="A195" s="99" t="s">
        <v>202</v>
      </c>
      <c r="B195" s="277">
        <v>914</v>
      </c>
      <c r="C195" s="254" t="s">
        <v>32</v>
      </c>
      <c r="D195" s="255" t="s">
        <v>12</v>
      </c>
      <c r="E195" s="248" t="s">
        <v>36</v>
      </c>
      <c r="F195" s="256" t="s">
        <v>18</v>
      </c>
      <c r="G195" s="257" t="s">
        <v>1</v>
      </c>
      <c r="H195" s="253" t="s">
        <v>143</v>
      </c>
      <c r="I195" s="253"/>
      <c r="J195" s="241">
        <f>SUM(J196:J201)</f>
        <v>159378.80000000002</v>
      </c>
      <c r="K195" s="241">
        <f t="shared" ref="K195:L195" si="67">SUM(K196:K201)</f>
        <v>0</v>
      </c>
      <c r="L195" s="241">
        <f t="shared" si="67"/>
        <v>0</v>
      </c>
      <c r="M195" s="377"/>
      <c r="N195" s="377"/>
      <c r="O195" s="377"/>
    </row>
    <row r="196" spans="1:15" s="31" customFormat="1" ht="31.5">
      <c r="A196" s="28" t="s">
        <v>347</v>
      </c>
      <c r="B196" s="148">
        <v>914</v>
      </c>
      <c r="C196" s="29" t="s">
        <v>32</v>
      </c>
      <c r="D196" s="395" t="s">
        <v>12</v>
      </c>
      <c r="E196" s="395" t="s">
        <v>36</v>
      </c>
      <c r="F196" s="396" t="s">
        <v>18</v>
      </c>
      <c r="G196" s="205" t="s">
        <v>1</v>
      </c>
      <c r="H196" s="397" t="s">
        <v>27</v>
      </c>
      <c r="I196" s="397" t="s">
        <v>58</v>
      </c>
      <c r="J196" s="30">
        <v>32354</v>
      </c>
      <c r="K196" s="30"/>
      <c r="L196" s="30"/>
      <c r="M196" s="354">
        <v>1280</v>
      </c>
      <c r="N196" s="354"/>
      <c r="O196" s="354"/>
    </row>
    <row r="197" spans="1:15" s="31" customFormat="1" ht="31.5">
      <c r="A197" s="28" t="s">
        <v>397</v>
      </c>
      <c r="B197" s="148">
        <v>914</v>
      </c>
      <c r="C197" s="29" t="s">
        <v>32</v>
      </c>
      <c r="D197" s="416" t="s">
        <v>12</v>
      </c>
      <c r="E197" s="416" t="s">
        <v>36</v>
      </c>
      <c r="F197" s="417" t="s">
        <v>18</v>
      </c>
      <c r="G197" s="205" t="s">
        <v>1</v>
      </c>
      <c r="H197" s="418" t="s">
        <v>351</v>
      </c>
      <c r="I197" s="418" t="s">
        <v>62</v>
      </c>
      <c r="J197" s="401">
        <v>21550.9</v>
      </c>
      <c r="K197" s="30"/>
      <c r="L197" s="30"/>
      <c r="M197" s="354">
        <v>21550.9</v>
      </c>
      <c r="N197" s="354"/>
      <c r="O197" s="354"/>
    </row>
    <row r="198" spans="1:15" s="31" customFormat="1" ht="31.5">
      <c r="A198" s="28" t="s">
        <v>398</v>
      </c>
      <c r="B198" s="148">
        <v>914</v>
      </c>
      <c r="C198" s="29" t="s">
        <v>32</v>
      </c>
      <c r="D198" s="416" t="s">
        <v>12</v>
      </c>
      <c r="E198" s="416" t="s">
        <v>36</v>
      </c>
      <c r="F198" s="417" t="s">
        <v>18</v>
      </c>
      <c r="G198" s="205" t="s">
        <v>1</v>
      </c>
      <c r="H198" s="418" t="s">
        <v>351</v>
      </c>
      <c r="I198" s="418" t="s">
        <v>62</v>
      </c>
      <c r="J198" s="401">
        <v>46388.3</v>
      </c>
      <c r="K198" s="30"/>
      <c r="L198" s="30"/>
      <c r="M198" s="354">
        <v>46388.3</v>
      </c>
      <c r="N198" s="354"/>
      <c r="O198" s="354"/>
    </row>
    <row r="199" spans="1:15" s="31" customFormat="1" ht="31.5">
      <c r="A199" s="28" t="s">
        <v>352</v>
      </c>
      <c r="B199" s="148">
        <v>914</v>
      </c>
      <c r="C199" s="29" t="s">
        <v>32</v>
      </c>
      <c r="D199" s="409" t="s">
        <v>12</v>
      </c>
      <c r="E199" s="409" t="s">
        <v>36</v>
      </c>
      <c r="F199" s="410" t="s">
        <v>18</v>
      </c>
      <c r="G199" s="205" t="s">
        <v>1</v>
      </c>
      <c r="H199" s="411" t="s">
        <v>351</v>
      </c>
      <c r="I199" s="411" t="s">
        <v>62</v>
      </c>
      <c r="J199" s="401">
        <v>14740</v>
      </c>
      <c r="K199" s="30"/>
      <c r="L199" s="30"/>
      <c r="M199" s="354">
        <v>-3300</v>
      </c>
      <c r="N199" s="354"/>
      <c r="O199" s="354"/>
    </row>
    <row r="200" spans="1:15" s="31" customFormat="1" ht="31.5">
      <c r="A200" s="28" t="s">
        <v>354</v>
      </c>
      <c r="B200" s="148">
        <v>914</v>
      </c>
      <c r="C200" s="29" t="s">
        <v>32</v>
      </c>
      <c r="D200" s="413" t="s">
        <v>12</v>
      </c>
      <c r="E200" s="413" t="s">
        <v>36</v>
      </c>
      <c r="F200" s="414" t="s">
        <v>18</v>
      </c>
      <c r="G200" s="205" t="s">
        <v>1</v>
      </c>
      <c r="H200" s="415" t="s">
        <v>351</v>
      </c>
      <c r="I200" s="415" t="s">
        <v>58</v>
      </c>
      <c r="J200" s="401">
        <v>3300</v>
      </c>
      <c r="K200" s="30"/>
      <c r="L200" s="30"/>
      <c r="M200" s="354">
        <v>3300</v>
      </c>
      <c r="N200" s="354"/>
      <c r="O200" s="354"/>
    </row>
    <row r="201" spans="1:15" s="31" customFormat="1" ht="31.5">
      <c r="A201" s="28" t="s">
        <v>255</v>
      </c>
      <c r="B201" s="148">
        <v>914</v>
      </c>
      <c r="C201" s="29" t="s">
        <v>32</v>
      </c>
      <c r="D201" s="221" t="s">
        <v>12</v>
      </c>
      <c r="E201" s="221" t="s">
        <v>36</v>
      </c>
      <c r="F201" s="222" t="s">
        <v>18</v>
      </c>
      <c r="G201" s="205" t="s">
        <v>1</v>
      </c>
      <c r="H201" s="223" t="s">
        <v>27</v>
      </c>
      <c r="I201" s="223" t="s">
        <v>62</v>
      </c>
      <c r="J201" s="401">
        <v>41045.599999999999</v>
      </c>
      <c r="K201" s="30"/>
      <c r="L201" s="30"/>
      <c r="M201" s="354">
        <v>5000</v>
      </c>
      <c r="N201" s="354">
        <v>-67458.3</v>
      </c>
      <c r="O201" s="354"/>
    </row>
    <row r="202" spans="1:15" s="145" customFormat="1" ht="60.75">
      <c r="A202" s="33" t="s">
        <v>204</v>
      </c>
      <c r="B202" s="68">
        <v>927</v>
      </c>
      <c r="C202" s="460"/>
      <c r="D202" s="461"/>
      <c r="E202" s="461"/>
      <c r="F202" s="461"/>
      <c r="G202" s="461"/>
      <c r="H202" s="476"/>
      <c r="I202" s="220"/>
      <c r="J202" s="144">
        <f>SUM(J203+J221+J227+J247+J277+J299+J305+J257)</f>
        <v>356900.5</v>
      </c>
      <c r="K202" s="144">
        <f>SUM(K203+K221+K227+K247+K277+K299+K305+K257)</f>
        <v>237449.3</v>
      </c>
      <c r="L202" s="144">
        <f>SUM(L203+L221+L227+L247+L277+L299+L305+L257)</f>
        <v>197189</v>
      </c>
      <c r="M202" s="385"/>
      <c r="N202" s="385"/>
      <c r="O202" s="385"/>
    </row>
    <row r="203" spans="1:15" s="145" customFormat="1" ht="21">
      <c r="A203" s="86" t="s">
        <v>67</v>
      </c>
      <c r="B203" s="86">
        <v>927</v>
      </c>
      <c r="C203" s="87" t="s">
        <v>1</v>
      </c>
      <c r="D203" s="460"/>
      <c r="E203" s="461"/>
      <c r="F203" s="461"/>
      <c r="G203" s="461"/>
      <c r="H203" s="476"/>
      <c r="I203" s="220"/>
      <c r="J203" s="173">
        <f>SUM(J204+J211+J216)</f>
        <v>21920</v>
      </c>
      <c r="K203" s="173">
        <f t="shared" ref="K203:L203" si="68">SUM(K204+K211+K216)</f>
        <v>21920</v>
      </c>
      <c r="L203" s="173">
        <f t="shared" si="68"/>
        <v>21920</v>
      </c>
      <c r="M203" s="385"/>
      <c r="N203" s="385"/>
      <c r="O203" s="385"/>
    </row>
    <row r="204" spans="1:15" s="91" customFormat="1" ht="18.75">
      <c r="A204" s="97" t="s">
        <v>71</v>
      </c>
      <c r="B204" s="35">
        <v>927</v>
      </c>
      <c r="C204" s="92" t="s">
        <v>1</v>
      </c>
      <c r="D204" s="92" t="s">
        <v>3</v>
      </c>
      <c r="E204" s="467"/>
      <c r="F204" s="468"/>
      <c r="G204" s="468"/>
      <c r="H204" s="469"/>
      <c r="I204" s="93"/>
      <c r="J204" s="90">
        <f>SUM(J205)</f>
        <v>19620</v>
      </c>
      <c r="K204" s="90">
        <f t="shared" ref="K204:L206" si="69">SUM(K205)</f>
        <v>19620</v>
      </c>
      <c r="L204" s="90">
        <f t="shared" si="69"/>
        <v>19620</v>
      </c>
      <c r="M204" s="360"/>
      <c r="N204" s="360"/>
      <c r="O204" s="360"/>
    </row>
    <row r="205" spans="1:15" s="135" customFormat="1" ht="66">
      <c r="A205" s="69" t="s">
        <v>205</v>
      </c>
      <c r="B205" s="153">
        <v>927</v>
      </c>
      <c r="C205" s="56" t="s">
        <v>1</v>
      </c>
      <c r="D205" s="66" t="s">
        <v>3</v>
      </c>
      <c r="E205" s="79" t="s">
        <v>39</v>
      </c>
      <c r="F205" s="80" t="s">
        <v>136</v>
      </c>
      <c r="G205" s="206" t="s">
        <v>137</v>
      </c>
      <c r="H205" s="67" t="s">
        <v>143</v>
      </c>
      <c r="I205" s="67"/>
      <c r="J205" s="61">
        <f>SUM(J206)</f>
        <v>19620</v>
      </c>
      <c r="K205" s="61">
        <f t="shared" si="69"/>
        <v>19620</v>
      </c>
      <c r="L205" s="61">
        <f t="shared" si="69"/>
        <v>19620</v>
      </c>
      <c r="M205" s="378"/>
      <c r="N205" s="378"/>
      <c r="O205" s="378"/>
    </row>
    <row r="206" spans="1:15" s="27" customFormat="1" ht="17.25">
      <c r="A206" s="75" t="s">
        <v>185</v>
      </c>
      <c r="B206" s="154">
        <v>927</v>
      </c>
      <c r="C206" s="15" t="s">
        <v>1</v>
      </c>
      <c r="D206" s="63" t="s">
        <v>3</v>
      </c>
      <c r="E206" s="34" t="s">
        <v>39</v>
      </c>
      <c r="F206" s="81" t="s">
        <v>33</v>
      </c>
      <c r="G206" s="207" t="s">
        <v>137</v>
      </c>
      <c r="H206" s="64" t="s">
        <v>143</v>
      </c>
      <c r="I206" s="64"/>
      <c r="J206" s="20">
        <f>SUM(J207)</f>
        <v>19620</v>
      </c>
      <c r="K206" s="20">
        <f t="shared" si="69"/>
        <v>19620</v>
      </c>
      <c r="L206" s="20">
        <f t="shared" si="69"/>
        <v>19620</v>
      </c>
      <c r="M206" s="362"/>
      <c r="N206" s="362"/>
      <c r="O206" s="362"/>
    </row>
    <row r="207" spans="1:15" s="185" customFormat="1" ht="34.5">
      <c r="A207" s="99" t="s">
        <v>206</v>
      </c>
      <c r="B207" s="242">
        <v>927</v>
      </c>
      <c r="C207" s="243" t="s">
        <v>1</v>
      </c>
      <c r="D207" s="255" t="s">
        <v>3</v>
      </c>
      <c r="E207" s="248" t="s">
        <v>39</v>
      </c>
      <c r="F207" s="256" t="s">
        <v>33</v>
      </c>
      <c r="G207" s="257" t="s">
        <v>1</v>
      </c>
      <c r="H207" s="253" t="s">
        <v>143</v>
      </c>
      <c r="I207" s="253"/>
      <c r="J207" s="241">
        <f>SUM(J208:J210)</f>
        <v>19620</v>
      </c>
      <c r="K207" s="241">
        <f t="shared" ref="K207:L207" si="70">SUM(K208:K210)</f>
        <v>19620</v>
      </c>
      <c r="L207" s="241">
        <f t="shared" si="70"/>
        <v>19620</v>
      </c>
      <c r="M207" s="377"/>
      <c r="N207" s="377"/>
      <c r="O207" s="377"/>
    </row>
    <row r="208" spans="1:15" s="31" customFormat="1" ht="47.25">
      <c r="A208" s="28" t="s">
        <v>256</v>
      </c>
      <c r="B208" s="148">
        <v>927</v>
      </c>
      <c r="C208" s="29" t="s">
        <v>1</v>
      </c>
      <c r="D208" s="221" t="s">
        <v>3</v>
      </c>
      <c r="E208" s="221" t="s">
        <v>39</v>
      </c>
      <c r="F208" s="222" t="s">
        <v>33</v>
      </c>
      <c r="G208" s="205" t="s">
        <v>1</v>
      </c>
      <c r="H208" s="223" t="s">
        <v>44</v>
      </c>
      <c r="I208" s="223" t="s">
        <v>59</v>
      </c>
      <c r="J208" s="30">
        <v>17610</v>
      </c>
      <c r="K208" s="30">
        <v>17610</v>
      </c>
      <c r="L208" s="30">
        <v>17610</v>
      </c>
      <c r="M208" s="354"/>
      <c r="N208" s="354"/>
      <c r="O208" s="354"/>
    </row>
    <row r="209" spans="1:15" s="31" customFormat="1" ht="31.5">
      <c r="A209" s="28" t="s">
        <v>111</v>
      </c>
      <c r="B209" s="148">
        <v>927</v>
      </c>
      <c r="C209" s="29" t="s">
        <v>1</v>
      </c>
      <c r="D209" s="221" t="s">
        <v>3</v>
      </c>
      <c r="E209" s="221" t="s">
        <v>39</v>
      </c>
      <c r="F209" s="222" t="s">
        <v>33</v>
      </c>
      <c r="G209" s="205" t="s">
        <v>1</v>
      </c>
      <c r="H209" s="223" t="s">
        <v>44</v>
      </c>
      <c r="I209" s="223" t="s">
        <v>58</v>
      </c>
      <c r="J209" s="30">
        <v>2000</v>
      </c>
      <c r="K209" s="30">
        <v>2000</v>
      </c>
      <c r="L209" s="30">
        <v>2000</v>
      </c>
      <c r="M209" s="354"/>
      <c r="N209" s="354"/>
      <c r="O209" s="354"/>
    </row>
    <row r="210" spans="1:15" s="31" customFormat="1" ht="31.5">
      <c r="A210" s="28" t="s">
        <v>112</v>
      </c>
      <c r="B210" s="148">
        <v>927</v>
      </c>
      <c r="C210" s="29" t="s">
        <v>1</v>
      </c>
      <c r="D210" s="221" t="s">
        <v>3</v>
      </c>
      <c r="E210" s="221" t="s">
        <v>39</v>
      </c>
      <c r="F210" s="222" t="s">
        <v>33</v>
      </c>
      <c r="G210" s="205" t="s">
        <v>1</v>
      </c>
      <c r="H210" s="223" t="s">
        <v>44</v>
      </c>
      <c r="I210" s="223" t="s">
        <v>60</v>
      </c>
      <c r="J210" s="30">
        <v>10</v>
      </c>
      <c r="K210" s="30">
        <v>10</v>
      </c>
      <c r="L210" s="30">
        <v>10</v>
      </c>
      <c r="M210" s="354"/>
      <c r="N210" s="354"/>
      <c r="O210" s="354"/>
    </row>
    <row r="211" spans="1:15" s="91" customFormat="1" ht="18.75">
      <c r="A211" s="104" t="s">
        <v>72</v>
      </c>
      <c r="B211" s="161">
        <v>927</v>
      </c>
      <c r="C211" s="96" t="s">
        <v>1</v>
      </c>
      <c r="D211" s="92">
        <v>11</v>
      </c>
      <c r="E211" s="488"/>
      <c r="F211" s="489"/>
      <c r="G211" s="489"/>
      <c r="H211" s="490"/>
      <c r="I211" s="93"/>
      <c r="J211" s="90">
        <f>SUM(J212)</f>
        <v>1300</v>
      </c>
      <c r="K211" s="90">
        <f t="shared" ref="K211:L214" si="71">SUM(K212)</f>
        <v>1300</v>
      </c>
      <c r="L211" s="90">
        <f t="shared" si="71"/>
        <v>1300</v>
      </c>
      <c r="M211" s="360"/>
      <c r="N211" s="360"/>
      <c r="O211" s="360"/>
    </row>
    <row r="212" spans="1:15" s="135" customFormat="1" ht="66">
      <c r="A212" s="69" t="s">
        <v>205</v>
      </c>
      <c r="B212" s="162">
        <v>927</v>
      </c>
      <c r="C212" s="65" t="s">
        <v>1</v>
      </c>
      <c r="D212" s="66" t="s">
        <v>32</v>
      </c>
      <c r="E212" s="79" t="s">
        <v>39</v>
      </c>
      <c r="F212" s="80" t="s">
        <v>136</v>
      </c>
      <c r="G212" s="206" t="s">
        <v>137</v>
      </c>
      <c r="H212" s="67" t="s">
        <v>143</v>
      </c>
      <c r="I212" s="67"/>
      <c r="J212" s="61">
        <f>SUM(J213)</f>
        <v>1300</v>
      </c>
      <c r="K212" s="61">
        <f t="shared" si="71"/>
        <v>1300</v>
      </c>
      <c r="L212" s="61">
        <f t="shared" si="71"/>
        <v>1300</v>
      </c>
      <c r="M212" s="378"/>
      <c r="N212" s="378"/>
      <c r="O212" s="378"/>
    </row>
    <row r="213" spans="1:15" s="27" customFormat="1" ht="17.25">
      <c r="A213" s="75" t="s">
        <v>207</v>
      </c>
      <c r="B213" s="159">
        <v>927</v>
      </c>
      <c r="C213" s="22" t="s">
        <v>1</v>
      </c>
      <c r="D213" s="63" t="s">
        <v>32</v>
      </c>
      <c r="E213" s="82" t="s">
        <v>39</v>
      </c>
      <c r="F213" s="83" t="s">
        <v>18</v>
      </c>
      <c r="G213" s="208" t="s">
        <v>137</v>
      </c>
      <c r="H213" s="84" t="s">
        <v>143</v>
      </c>
      <c r="I213" s="64"/>
      <c r="J213" s="20">
        <f>SUM(J214)</f>
        <v>1300</v>
      </c>
      <c r="K213" s="20">
        <f t="shared" si="71"/>
        <v>1300</v>
      </c>
      <c r="L213" s="20">
        <f t="shared" si="71"/>
        <v>1300</v>
      </c>
      <c r="M213" s="362"/>
      <c r="N213" s="362"/>
      <c r="O213" s="362"/>
    </row>
    <row r="214" spans="1:15" s="185" customFormat="1" ht="17.25">
      <c r="A214" s="99" t="s">
        <v>208</v>
      </c>
      <c r="B214" s="278">
        <v>927</v>
      </c>
      <c r="C214" s="254" t="s">
        <v>1</v>
      </c>
      <c r="D214" s="255" t="s">
        <v>32</v>
      </c>
      <c r="E214" s="248" t="s">
        <v>39</v>
      </c>
      <c r="F214" s="256" t="s">
        <v>18</v>
      </c>
      <c r="G214" s="257" t="s">
        <v>7</v>
      </c>
      <c r="H214" s="253" t="s">
        <v>143</v>
      </c>
      <c r="I214" s="253"/>
      <c r="J214" s="241">
        <f>SUM(J215)</f>
        <v>1300</v>
      </c>
      <c r="K214" s="241">
        <f t="shared" si="71"/>
        <v>1300</v>
      </c>
      <c r="L214" s="241">
        <f t="shared" si="71"/>
        <v>1300</v>
      </c>
      <c r="M214" s="377"/>
      <c r="N214" s="377"/>
      <c r="O214" s="377"/>
    </row>
    <row r="215" spans="1:15" s="31" customFormat="1" ht="31.5">
      <c r="A215" s="28" t="s">
        <v>257</v>
      </c>
      <c r="B215" s="148">
        <v>927</v>
      </c>
      <c r="C215" s="29" t="s">
        <v>1</v>
      </c>
      <c r="D215" s="221" t="s">
        <v>32</v>
      </c>
      <c r="E215" s="221" t="s">
        <v>39</v>
      </c>
      <c r="F215" s="222" t="s">
        <v>18</v>
      </c>
      <c r="G215" s="205" t="s">
        <v>7</v>
      </c>
      <c r="H215" s="223" t="s">
        <v>40</v>
      </c>
      <c r="I215" s="223" t="s">
        <v>60</v>
      </c>
      <c r="J215" s="30">
        <v>1300</v>
      </c>
      <c r="K215" s="30">
        <v>1300</v>
      </c>
      <c r="L215" s="30">
        <v>1300</v>
      </c>
      <c r="M215" s="354"/>
      <c r="N215" s="354"/>
      <c r="O215" s="354"/>
    </row>
    <row r="216" spans="1:15" s="31" customFormat="1" ht="18.75">
      <c r="A216" s="232" t="s">
        <v>73</v>
      </c>
      <c r="B216" s="149">
        <v>927</v>
      </c>
      <c r="C216" s="94" t="s">
        <v>1</v>
      </c>
      <c r="D216" s="178" t="s">
        <v>36</v>
      </c>
      <c r="E216" s="178"/>
      <c r="F216" s="179"/>
      <c r="G216" s="233"/>
      <c r="H216" s="94"/>
      <c r="I216" s="94"/>
      <c r="J216" s="95">
        <f>SUM(J217)</f>
        <v>1000</v>
      </c>
      <c r="K216" s="95">
        <f t="shared" ref="K216:L216" si="72">SUM(K217)</f>
        <v>1000</v>
      </c>
      <c r="L216" s="95">
        <f t="shared" si="72"/>
        <v>1000</v>
      </c>
      <c r="M216" s="354"/>
      <c r="N216" s="354"/>
      <c r="O216" s="354"/>
    </row>
    <row r="217" spans="1:15" s="31" customFormat="1" ht="66">
      <c r="A217" s="69" t="s">
        <v>205</v>
      </c>
      <c r="B217" s="162">
        <v>927</v>
      </c>
      <c r="C217" s="65" t="s">
        <v>1</v>
      </c>
      <c r="D217" s="66" t="s">
        <v>36</v>
      </c>
      <c r="E217" s="79" t="s">
        <v>39</v>
      </c>
      <c r="F217" s="80" t="s">
        <v>136</v>
      </c>
      <c r="G217" s="206" t="s">
        <v>137</v>
      </c>
      <c r="H217" s="67" t="s">
        <v>143</v>
      </c>
      <c r="I217" s="67"/>
      <c r="J217" s="61">
        <f>SUM(J219)</f>
        <v>1000</v>
      </c>
      <c r="K217" s="61">
        <f t="shared" ref="K217:L217" si="73">SUM(K219)</f>
        <v>1000</v>
      </c>
      <c r="L217" s="61">
        <f t="shared" si="73"/>
        <v>1000</v>
      </c>
      <c r="M217" s="354"/>
      <c r="N217" s="354"/>
      <c r="O217" s="354"/>
    </row>
    <row r="218" spans="1:15" s="31" customFormat="1" ht="16.5">
      <c r="A218" s="75" t="s">
        <v>207</v>
      </c>
      <c r="B218" s="159">
        <v>927</v>
      </c>
      <c r="C218" s="22" t="s">
        <v>1</v>
      </c>
      <c r="D218" s="63" t="s">
        <v>36</v>
      </c>
      <c r="E218" s="82" t="s">
        <v>39</v>
      </c>
      <c r="F218" s="83" t="s">
        <v>18</v>
      </c>
      <c r="G218" s="208" t="s">
        <v>137</v>
      </c>
      <c r="H218" s="84" t="s">
        <v>143</v>
      </c>
      <c r="I218" s="64"/>
      <c r="J218" s="20">
        <f>SUM(J219)</f>
        <v>1000</v>
      </c>
      <c r="K218" s="20">
        <f t="shared" ref="K218:L219" si="74">SUM(K219)</f>
        <v>1000</v>
      </c>
      <c r="L218" s="20">
        <f t="shared" si="74"/>
        <v>1000</v>
      </c>
      <c r="M218" s="354"/>
      <c r="N218" s="354"/>
      <c r="O218" s="354"/>
    </row>
    <row r="219" spans="1:15" s="31" customFormat="1" ht="34.5">
      <c r="A219" s="99" t="s">
        <v>287</v>
      </c>
      <c r="B219" s="278">
        <v>927</v>
      </c>
      <c r="C219" s="254" t="s">
        <v>1</v>
      </c>
      <c r="D219" s="255" t="s">
        <v>36</v>
      </c>
      <c r="E219" s="248" t="s">
        <v>39</v>
      </c>
      <c r="F219" s="256" t="s">
        <v>18</v>
      </c>
      <c r="G219" s="257" t="s">
        <v>16</v>
      </c>
      <c r="H219" s="253" t="s">
        <v>143</v>
      </c>
      <c r="I219" s="253"/>
      <c r="J219" s="241">
        <f>SUM(J220)</f>
        <v>1000</v>
      </c>
      <c r="K219" s="241">
        <f t="shared" si="74"/>
        <v>1000</v>
      </c>
      <c r="L219" s="241">
        <f t="shared" si="74"/>
        <v>1000</v>
      </c>
      <c r="M219" s="354"/>
      <c r="N219" s="354"/>
      <c r="O219" s="354"/>
    </row>
    <row r="220" spans="1:15" s="31" customFormat="1" ht="31.5">
      <c r="A220" s="28" t="s">
        <v>288</v>
      </c>
      <c r="B220" s="148">
        <v>927</v>
      </c>
      <c r="C220" s="29" t="s">
        <v>1</v>
      </c>
      <c r="D220" s="221" t="s">
        <v>36</v>
      </c>
      <c r="E220" s="221" t="s">
        <v>39</v>
      </c>
      <c r="F220" s="222" t="s">
        <v>18</v>
      </c>
      <c r="G220" s="205" t="s">
        <v>16</v>
      </c>
      <c r="H220" s="223" t="s">
        <v>289</v>
      </c>
      <c r="I220" s="223" t="s">
        <v>60</v>
      </c>
      <c r="J220" s="30">
        <v>1000</v>
      </c>
      <c r="K220" s="30">
        <v>1000</v>
      </c>
      <c r="L220" s="30">
        <v>1000</v>
      </c>
      <c r="M220" s="354"/>
      <c r="N220" s="354"/>
      <c r="O220" s="354"/>
    </row>
    <row r="221" spans="1:15" s="103" customFormat="1" ht="18.75">
      <c r="A221" s="86" t="s">
        <v>74</v>
      </c>
      <c r="B221" s="86">
        <v>927</v>
      </c>
      <c r="C221" s="100" t="s">
        <v>2</v>
      </c>
      <c r="D221" s="464"/>
      <c r="E221" s="465"/>
      <c r="F221" s="465"/>
      <c r="G221" s="465"/>
      <c r="H221" s="466"/>
      <c r="I221" s="101"/>
      <c r="J221" s="102">
        <f>SUM(J222)</f>
        <v>5345</v>
      </c>
      <c r="K221" s="102">
        <f t="shared" ref="K221:L225" si="75">SUM(K222)</f>
        <v>5345</v>
      </c>
      <c r="L221" s="102">
        <f t="shared" si="75"/>
        <v>5345</v>
      </c>
      <c r="M221" s="364"/>
      <c r="N221" s="364"/>
      <c r="O221" s="364"/>
    </row>
    <row r="222" spans="1:15" s="106" customFormat="1" ht="56.25">
      <c r="A222" s="104" t="s">
        <v>75</v>
      </c>
      <c r="B222" s="151">
        <v>927</v>
      </c>
      <c r="C222" s="92" t="s">
        <v>2</v>
      </c>
      <c r="D222" s="92" t="s">
        <v>17</v>
      </c>
      <c r="E222" s="107"/>
      <c r="F222" s="108"/>
      <c r="G222" s="213"/>
      <c r="H222" s="109"/>
      <c r="I222" s="110"/>
      <c r="J222" s="90">
        <f>SUM(J223)</f>
        <v>5345</v>
      </c>
      <c r="K222" s="90">
        <f t="shared" si="75"/>
        <v>5345</v>
      </c>
      <c r="L222" s="90">
        <f t="shared" si="75"/>
        <v>5345</v>
      </c>
      <c r="M222" s="365"/>
      <c r="N222" s="365"/>
      <c r="O222" s="365"/>
    </row>
    <row r="223" spans="1:15" s="113" customFormat="1" ht="66">
      <c r="A223" s="69" t="s">
        <v>149</v>
      </c>
      <c r="B223" s="157">
        <v>927</v>
      </c>
      <c r="C223" s="56" t="s">
        <v>2</v>
      </c>
      <c r="D223" s="56" t="s">
        <v>17</v>
      </c>
      <c r="E223" s="57" t="s">
        <v>12</v>
      </c>
      <c r="F223" s="58" t="s">
        <v>136</v>
      </c>
      <c r="G223" s="214" t="s">
        <v>137</v>
      </c>
      <c r="H223" s="59" t="s">
        <v>143</v>
      </c>
      <c r="I223" s="114"/>
      <c r="J223" s="61">
        <f>SUM(J224)</f>
        <v>5345</v>
      </c>
      <c r="K223" s="61">
        <f t="shared" si="75"/>
        <v>5345</v>
      </c>
      <c r="L223" s="61">
        <f t="shared" si="75"/>
        <v>5345</v>
      </c>
      <c r="M223" s="376"/>
      <c r="N223" s="376"/>
      <c r="O223" s="376"/>
    </row>
    <row r="224" spans="1:15" s="26" customFormat="1" ht="49.5">
      <c r="A224" s="75" t="s">
        <v>150</v>
      </c>
      <c r="B224" s="158">
        <v>927</v>
      </c>
      <c r="C224" s="15" t="s">
        <v>2</v>
      </c>
      <c r="D224" s="15" t="s">
        <v>17</v>
      </c>
      <c r="E224" s="45" t="s">
        <v>12</v>
      </c>
      <c r="F224" s="46" t="s">
        <v>18</v>
      </c>
      <c r="G224" s="215" t="s">
        <v>137</v>
      </c>
      <c r="H224" s="47" t="s">
        <v>143</v>
      </c>
      <c r="I224" s="115"/>
      <c r="J224" s="20">
        <f>SUM(J225)</f>
        <v>5345</v>
      </c>
      <c r="K224" s="20">
        <f t="shared" si="75"/>
        <v>5345</v>
      </c>
      <c r="L224" s="20">
        <f t="shared" si="75"/>
        <v>5345</v>
      </c>
      <c r="M224" s="355"/>
      <c r="N224" s="355"/>
      <c r="O224" s="355"/>
    </row>
    <row r="225" spans="1:15" s="193" customFormat="1" ht="51.75">
      <c r="A225" s="99" t="s">
        <v>151</v>
      </c>
      <c r="B225" s="279">
        <v>927</v>
      </c>
      <c r="C225" s="243" t="s">
        <v>2</v>
      </c>
      <c r="D225" s="243" t="s">
        <v>17</v>
      </c>
      <c r="E225" s="280" t="s">
        <v>12</v>
      </c>
      <c r="F225" s="281" t="s">
        <v>18</v>
      </c>
      <c r="G225" s="282" t="s">
        <v>1</v>
      </c>
      <c r="H225" s="283" t="s">
        <v>143</v>
      </c>
      <c r="I225" s="284"/>
      <c r="J225" s="241">
        <f>SUM(J226)</f>
        <v>5345</v>
      </c>
      <c r="K225" s="241">
        <f t="shared" si="75"/>
        <v>5345</v>
      </c>
      <c r="L225" s="241">
        <f t="shared" si="75"/>
        <v>5345</v>
      </c>
      <c r="M225" s="377"/>
      <c r="N225" s="377"/>
      <c r="O225" s="377"/>
    </row>
    <row r="226" spans="1:15" s="31" customFormat="1" ht="47.25">
      <c r="A226" s="28" t="s">
        <v>258</v>
      </c>
      <c r="B226" s="148">
        <v>927</v>
      </c>
      <c r="C226" s="29" t="s">
        <v>2</v>
      </c>
      <c r="D226" s="221" t="s">
        <v>17</v>
      </c>
      <c r="E226" s="221" t="s">
        <v>12</v>
      </c>
      <c r="F226" s="222" t="s">
        <v>18</v>
      </c>
      <c r="G226" s="205" t="s">
        <v>1</v>
      </c>
      <c r="H226" s="223" t="s">
        <v>25</v>
      </c>
      <c r="I226" s="223" t="s">
        <v>65</v>
      </c>
      <c r="J226" s="30">
        <v>5345</v>
      </c>
      <c r="K226" s="30">
        <v>5345</v>
      </c>
      <c r="L226" s="30">
        <v>5345</v>
      </c>
      <c r="M226" s="354"/>
      <c r="N226" s="354"/>
      <c r="O226" s="354"/>
    </row>
    <row r="227" spans="1:15" s="125" customFormat="1" ht="18.75">
      <c r="A227" s="86" t="s">
        <v>77</v>
      </c>
      <c r="B227" s="86">
        <v>927</v>
      </c>
      <c r="C227" s="100" t="s">
        <v>7</v>
      </c>
      <c r="D227" s="464"/>
      <c r="E227" s="465"/>
      <c r="F227" s="465"/>
      <c r="G227" s="465"/>
      <c r="H227" s="466"/>
      <c r="I227" s="124"/>
      <c r="J227" s="102">
        <f>SUM(J228+J242)</f>
        <v>80464.399999999994</v>
      </c>
      <c r="K227" s="102">
        <f>SUM(K228+K242)</f>
        <v>51418</v>
      </c>
      <c r="L227" s="102">
        <f>SUM(L228+L242)</f>
        <v>55654</v>
      </c>
      <c r="M227" s="364"/>
      <c r="N227" s="364"/>
      <c r="O227" s="364"/>
    </row>
    <row r="228" spans="1:15" s="137" customFormat="1" ht="18.75">
      <c r="A228" s="97" t="s">
        <v>79</v>
      </c>
      <c r="B228" s="35">
        <v>927</v>
      </c>
      <c r="C228" s="92" t="s">
        <v>7</v>
      </c>
      <c r="D228" s="92" t="s">
        <v>17</v>
      </c>
      <c r="E228" s="467"/>
      <c r="F228" s="468"/>
      <c r="G228" s="468"/>
      <c r="H228" s="469"/>
      <c r="I228" s="93"/>
      <c r="J228" s="90">
        <f>SUM(J229+J233+J237)</f>
        <v>80441.399999999994</v>
      </c>
      <c r="K228" s="90">
        <f t="shared" ref="K228:L228" si="76">SUM(K229)</f>
        <v>51395</v>
      </c>
      <c r="L228" s="90">
        <f t="shared" si="76"/>
        <v>55631</v>
      </c>
      <c r="M228" s="379"/>
      <c r="N228" s="379"/>
      <c r="O228" s="379"/>
    </row>
    <row r="229" spans="1:15" s="140" customFormat="1" ht="33">
      <c r="A229" s="69" t="s">
        <v>277</v>
      </c>
      <c r="B229" s="153">
        <v>927</v>
      </c>
      <c r="C229" s="56" t="s">
        <v>7</v>
      </c>
      <c r="D229" s="66" t="s">
        <v>17</v>
      </c>
      <c r="E229" s="79" t="s">
        <v>30</v>
      </c>
      <c r="F229" s="80" t="s">
        <v>136</v>
      </c>
      <c r="G229" s="206" t="s">
        <v>137</v>
      </c>
      <c r="H229" s="67" t="s">
        <v>143</v>
      </c>
      <c r="I229" s="67"/>
      <c r="J229" s="61">
        <f>SUM(J230)</f>
        <v>37517</v>
      </c>
      <c r="K229" s="61">
        <f t="shared" ref="K229:L239" si="77">SUM(K230)</f>
        <v>51395</v>
      </c>
      <c r="L229" s="61">
        <f t="shared" si="77"/>
        <v>55631</v>
      </c>
      <c r="M229" s="380"/>
      <c r="N229" s="380"/>
      <c r="O229" s="380"/>
    </row>
    <row r="230" spans="1:15" s="139" customFormat="1" ht="33">
      <c r="A230" s="75" t="s">
        <v>155</v>
      </c>
      <c r="B230" s="154">
        <v>927</v>
      </c>
      <c r="C230" s="15" t="s">
        <v>7</v>
      </c>
      <c r="D230" s="63" t="s">
        <v>17</v>
      </c>
      <c r="E230" s="34" t="s">
        <v>30</v>
      </c>
      <c r="F230" s="81" t="s">
        <v>29</v>
      </c>
      <c r="G230" s="207" t="s">
        <v>137</v>
      </c>
      <c r="H230" s="64" t="s">
        <v>143</v>
      </c>
      <c r="I230" s="64"/>
      <c r="J230" s="20">
        <f>SUM(J231)</f>
        <v>37517</v>
      </c>
      <c r="K230" s="20">
        <f t="shared" si="77"/>
        <v>51395</v>
      </c>
      <c r="L230" s="20">
        <f t="shared" si="77"/>
        <v>55631</v>
      </c>
      <c r="M230" s="381"/>
      <c r="N230" s="381"/>
      <c r="O230" s="381"/>
    </row>
    <row r="231" spans="1:15" s="191" customFormat="1" ht="34.5">
      <c r="A231" s="194" t="s">
        <v>241</v>
      </c>
      <c r="B231" s="242">
        <v>927</v>
      </c>
      <c r="C231" s="243" t="s">
        <v>7</v>
      </c>
      <c r="D231" s="255" t="s">
        <v>17</v>
      </c>
      <c r="E231" s="248" t="s">
        <v>30</v>
      </c>
      <c r="F231" s="256" t="s">
        <v>29</v>
      </c>
      <c r="G231" s="257" t="s">
        <v>5</v>
      </c>
      <c r="H231" s="253" t="s">
        <v>143</v>
      </c>
      <c r="I231" s="253"/>
      <c r="J231" s="241">
        <f>SUM(J232)</f>
        <v>37517</v>
      </c>
      <c r="K231" s="241">
        <f t="shared" si="77"/>
        <v>51395</v>
      </c>
      <c r="L231" s="241">
        <f t="shared" si="77"/>
        <v>55631</v>
      </c>
      <c r="M231" s="382"/>
      <c r="N231" s="382"/>
      <c r="O231" s="382"/>
    </row>
    <row r="232" spans="1:15" s="31" customFormat="1" ht="31.5">
      <c r="A232" s="28" t="s">
        <v>276</v>
      </c>
      <c r="B232" s="148">
        <v>927</v>
      </c>
      <c r="C232" s="29" t="s">
        <v>7</v>
      </c>
      <c r="D232" s="221" t="s">
        <v>17</v>
      </c>
      <c r="E232" s="221" t="s">
        <v>30</v>
      </c>
      <c r="F232" s="222" t="s">
        <v>29</v>
      </c>
      <c r="G232" s="205" t="s">
        <v>5</v>
      </c>
      <c r="H232" s="223" t="s">
        <v>242</v>
      </c>
      <c r="I232" s="223" t="s">
        <v>65</v>
      </c>
      <c r="J232" s="30">
        <v>37517</v>
      </c>
      <c r="K232" s="30">
        <v>51395</v>
      </c>
      <c r="L232" s="30">
        <v>55631</v>
      </c>
      <c r="M232" s="354"/>
      <c r="N232" s="354"/>
      <c r="O232" s="354"/>
    </row>
    <row r="233" spans="1:15" s="140" customFormat="1" ht="33">
      <c r="A233" s="69" t="s">
        <v>372</v>
      </c>
      <c r="B233" s="153">
        <v>927</v>
      </c>
      <c r="C233" s="56" t="s">
        <v>7</v>
      </c>
      <c r="D233" s="66" t="s">
        <v>17</v>
      </c>
      <c r="E233" s="79" t="s">
        <v>373</v>
      </c>
      <c r="F233" s="80" t="s">
        <v>136</v>
      </c>
      <c r="G233" s="206" t="s">
        <v>137</v>
      </c>
      <c r="H233" s="67" t="s">
        <v>143</v>
      </c>
      <c r="I233" s="67"/>
      <c r="J233" s="61">
        <f t="shared" ref="J233:L235" si="78">SUM(J234)</f>
        <v>21774.6</v>
      </c>
      <c r="K233" s="61">
        <f t="shared" si="78"/>
        <v>0</v>
      </c>
      <c r="L233" s="61">
        <f t="shared" si="78"/>
        <v>0</v>
      </c>
      <c r="M233" s="380"/>
      <c r="N233" s="380"/>
      <c r="O233" s="380"/>
    </row>
    <row r="234" spans="1:15" s="139" customFormat="1" ht="33">
      <c r="A234" s="75" t="s">
        <v>375</v>
      </c>
      <c r="B234" s="154">
        <v>927</v>
      </c>
      <c r="C234" s="15" t="s">
        <v>7</v>
      </c>
      <c r="D234" s="63" t="s">
        <v>17</v>
      </c>
      <c r="E234" s="34" t="s">
        <v>373</v>
      </c>
      <c r="F234" s="81" t="s">
        <v>18</v>
      </c>
      <c r="G234" s="207" t="s">
        <v>137</v>
      </c>
      <c r="H234" s="64" t="s">
        <v>143</v>
      </c>
      <c r="I234" s="64"/>
      <c r="J234" s="20">
        <f t="shared" si="78"/>
        <v>21774.6</v>
      </c>
      <c r="K234" s="20">
        <f t="shared" si="78"/>
        <v>0</v>
      </c>
      <c r="L234" s="20">
        <f t="shared" si="78"/>
        <v>0</v>
      </c>
      <c r="M234" s="381"/>
      <c r="N234" s="381"/>
      <c r="O234" s="381"/>
    </row>
    <row r="235" spans="1:15" s="191" customFormat="1" ht="34.5">
      <c r="A235" s="99" t="s">
        <v>376</v>
      </c>
      <c r="B235" s="242">
        <v>927</v>
      </c>
      <c r="C235" s="243" t="s">
        <v>7</v>
      </c>
      <c r="D235" s="255" t="s">
        <v>17</v>
      </c>
      <c r="E235" s="248" t="s">
        <v>373</v>
      </c>
      <c r="F235" s="256" t="s">
        <v>18</v>
      </c>
      <c r="G235" s="257" t="s">
        <v>1</v>
      </c>
      <c r="H235" s="253" t="s">
        <v>143</v>
      </c>
      <c r="I235" s="253"/>
      <c r="J235" s="241">
        <f t="shared" si="78"/>
        <v>21774.6</v>
      </c>
      <c r="K235" s="241">
        <f t="shared" si="78"/>
        <v>0</v>
      </c>
      <c r="L235" s="241">
        <f t="shared" si="78"/>
        <v>0</v>
      </c>
      <c r="M235" s="382"/>
      <c r="N235" s="382"/>
      <c r="O235" s="382"/>
    </row>
    <row r="236" spans="1:15" s="31" customFormat="1" ht="47.25">
      <c r="A236" s="28" t="s">
        <v>377</v>
      </c>
      <c r="B236" s="148">
        <v>927</v>
      </c>
      <c r="C236" s="29" t="s">
        <v>7</v>
      </c>
      <c r="D236" s="416" t="s">
        <v>17</v>
      </c>
      <c r="E236" s="416" t="s">
        <v>373</v>
      </c>
      <c r="F236" s="417" t="s">
        <v>18</v>
      </c>
      <c r="G236" s="205" t="s">
        <v>1</v>
      </c>
      <c r="H236" s="418" t="s">
        <v>374</v>
      </c>
      <c r="I236" s="418" t="s">
        <v>65</v>
      </c>
      <c r="J236" s="30">
        <v>21774.6</v>
      </c>
      <c r="K236" s="30"/>
      <c r="L236" s="30"/>
      <c r="M236" s="354">
        <v>21774.6</v>
      </c>
      <c r="N236" s="354"/>
      <c r="O236" s="354"/>
    </row>
    <row r="237" spans="1:15" s="140" customFormat="1" ht="49.5">
      <c r="A237" s="69" t="s">
        <v>355</v>
      </c>
      <c r="B237" s="153">
        <v>927</v>
      </c>
      <c r="C237" s="56" t="s">
        <v>7</v>
      </c>
      <c r="D237" s="66" t="s">
        <v>17</v>
      </c>
      <c r="E237" s="79" t="s">
        <v>293</v>
      </c>
      <c r="F237" s="80" t="s">
        <v>136</v>
      </c>
      <c r="G237" s="206" t="s">
        <v>137</v>
      </c>
      <c r="H237" s="67" t="s">
        <v>143</v>
      </c>
      <c r="I237" s="67"/>
      <c r="J237" s="61">
        <f>SUM(J238)</f>
        <v>21149.8</v>
      </c>
      <c r="K237" s="61">
        <f t="shared" si="77"/>
        <v>0</v>
      </c>
      <c r="L237" s="61">
        <f t="shared" si="77"/>
        <v>0</v>
      </c>
      <c r="M237" s="380"/>
      <c r="N237" s="380"/>
      <c r="O237" s="380"/>
    </row>
    <row r="238" spans="1:15" s="139" customFormat="1" ht="49.5">
      <c r="A238" s="75" t="s">
        <v>356</v>
      </c>
      <c r="B238" s="154">
        <v>927</v>
      </c>
      <c r="C238" s="15" t="s">
        <v>7</v>
      </c>
      <c r="D238" s="63" t="s">
        <v>17</v>
      </c>
      <c r="E238" s="34" t="s">
        <v>293</v>
      </c>
      <c r="F238" s="81" t="s">
        <v>57</v>
      </c>
      <c r="G238" s="207" t="s">
        <v>137</v>
      </c>
      <c r="H238" s="64" t="s">
        <v>143</v>
      </c>
      <c r="I238" s="64"/>
      <c r="J238" s="20">
        <f>SUM(J239)</f>
        <v>21149.8</v>
      </c>
      <c r="K238" s="20">
        <f t="shared" si="77"/>
        <v>0</v>
      </c>
      <c r="L238" s="20">
        <f t="shared" si="77"/>
        <v>0</v>
      </c>
      <c r="M238" s="381"/>
      <c r="N238" s="381"/>
      <c r="O238" s="381"/>
    </row>
    <row r="239" spans="1:15" s="191" customFormat="1" ht="51.75">
      <c r="A239" s="99" t="s">
        <v>357</v>
      </c>
      <c r="B239" s="242">
        <v>927</v>
      </c>
      <c r="C239" s="243" t="s">
        <v>7</v>
      </c>
      <c r="D239" s="255" t="s">
        <v>17</v>
      </c>
      <c r="E239" s="248" t="s">
        <v>293</v>
      </c>
      <c r="F239" s="256" t="s">
        <v>57</v>
      </c>
      <c r="G239" s="257" t="s">
        <v>5</v>
      </c>
      <c r="H239" s="253" t="s">
        <v>143</v>
      </c>
      <c r="I239" s="253"/>
      <c r="J239" s="241">
        <f>SUM(J240:J241)</f>
        <v>21149.8</v>
      </c>
      <c r="K239" s="241">
        <f t="shared" si="77"/>
        <v>0</v>
      </c>
      <c r="L239" s="241">
        <f t="shared" si="77"/>
        <v>0</v>
      </c>
      <c r="M239" s="382"/>
      <c r="N239" s="382"/>
      <c r="O239" s="382"/>
    </row>
    <row r="240" spans="1:15" s="31" customFormat="1" ht="31.5">
      <c r="A240" s="28" t="s">
        <v>370</v>
      </c>
      <c r="B240" s="148">
        <v>927</v>
      </c>
      <c r="C240" s="29" t="s">
        <v>7</v>
      </c>
      <c r="D240" s="416" t="s">
        <v>17</v>
      </c>
      <c r="E240" s="416" t="s">
        <v>293</v>
      </c>
      <c r="F240" s="417" t="s">
        <v>57</v>
      </c>
      <c r="G240" s="205" t="s">
        <v>5</v>
      </c>
      <c r="H240" s="418" t="s">
        <v>242</v>
      </c>
      <c r="I240" s="418" t="s">
        <v>65</v>
      </c>
      <c r="J240" s="30">
        <v>17977.3</v>
      </c>
      <c r="K240" s="30"/>
      <c r="L240" s="30"/>
      <c r="M240" s="354">
        <v>17977.3</v>
      </c>
      <c r="N240" s="354"/>
      <c r="O240" s="354"/>
    </row>
    <row r="241" spans="1:15" s="31" customFormat="1" ht="31.5">
      <c r="A241" s="28" t="s">
        <v>371</v>
      </c>
      <c r="B241" s="148">
        <v>927</v>
      </c>
      <c r="C241" s="29" t="s">
        <v>7</v>
      </c>
      <c r="D241" s="416" t="s">
        <v>17</v>
      </c>
      <c r="E241" s="416" t="s">
        <v>293</v>
      </c>
      <c r="F241" s="417" t="s">
        <v>57</v>
      </c>
      <c r="G241" s="205" t="s">
        <v>5</v>
      </c>
      <c r="H241" s="418" t="s">
        <v>242</v>
      </c>
      <c r="I241" s="418" t="s">
        <v>65</v>
      </c>
      <c r="J241" s="30">
        <v>3172.5</v>
      </c>
      <c r="K241" s="30"/>
      <c r="L241" s="30"/>
      <c r="M241" s="354">
        <v>3172.5</v>
      </c>
      <c r="N241" s="354"/>
      <c r="O241" s="354"/>
    </row>
    <row r="242" spans="1:15" s="137" customFormat="1" ht="18.75">
      <c r="A242" s="97" t="s">
        <v>338</v>
      </c>
      <c r="B242" s="35">
        <v>927</v>
      </c>
      <c r="C242" s="92" t="s">
        <v>7</v>
      </c>
      <c r="D242" s="92" t="s">
        <v>35</v>
      </c>
      <c r="E242" s="467"/>
      <c r="F242" s="468"/>
      <c r="G242" s="468"/>
      <c r="H242" s="469"/>
      <c r="I242" s="93"/>
      <c r="J242" s="90">
        <f>SUM(J243)</f>
        <v>23</v>
      </c>
      <c r="K242" s="90">
        <f t="shared" ref="K242:L242" si="79">SUM(K243)</f>
        <v>23</v>
      </c>
      <c r="L242" s="90">
        <f t="shared" si="79"/>
        <v>23</v>
      </c>
      <c r="M242" s="379"/>
      <c r="N242" s="379"/>
      <c r="O242" s="379"/>
    </row>
    <row r="243" spans="1:15" s="140" customFormat="1" ht="33">
      <c r="A243" s="69" t="s">
        <v>145</v>
      </c>
      <c r="B243" s="153">
        <v>927</v>
      </c>
      <c r="C243" s="56" t="s">
        <v>7</v>
      </c>
      <c r="D243" s="66" t="s">
        <v>35</v>
      </c>
      <c r="E243" s="79" t="s">
        <v>3</v>
      </c>
      <c r="F243" s="80" t="s">
        <v>136</v>
      </c>
      <c r="G243" s="206" t="s">
        <v>137</v>
      </c>
      <c r="H243" s="67" t="s">
        <v>143</v>
      </c>
      <c r="I243" s="67"/>
      <c r="J243" s="61">
        <f>SUM(J244)</f>
        <v>23</v>
      </c>
      <c r="K243" s="61">
        <f t="shared" ref="K243:L245" si="80">SUM(K244)</f>
        <v>23</v>
      </c>
      <c r="L243" s="61">
        <f t="shared" si="80"/>
        <v>23</v>
      </c>
      <c r="M243" s="380"/>
      <c r="N243" s="380"/>
      <c r="O243" s="380"/>
    </row>
    <row r="244" spans="1:15" s="139" customFormat="1" ht="17.25">
      <c r="A244" s="75" t="s">
        <v>146</v>
      </c>
      <c r="B244" s="154">
        <v>927</v>
      </c>
      <c r="C244" s="15" t="s">
        <v>7</v>
      </c>
      <c r="D244" s="63" t="s">
        <v>35</v>
      </c>
      <c r="E244" s="34" t="s">
        <v>3</v>
      </c>
      <c r="F244" s="81" t="s">
        <v>18</v>
      </c>
      <c r="G244" s="207" t="s">
        <v>137</v>
      </c>
      <c r="H244" s="64" t="s">
        <v>143</v>
      </c>
      <c r="I244" s="64"/>
      <c r="J244" s="20">
        <f>SUM(J245)</f>
        <v>23</v>
      </c>
      <c r="K244" s="20">
        <f t="shared" si="80"/>
        <v>23</v>
      </c>
      <c r="L244" s="20">
        <f t="shared" si="80"/>
        <v>23</v>
      </c>
      <c r="M244" s="381"/>
      <c r="N244" s="381"/>
      <c r="O244" s="381"/>
    </row>
    <row r="245" spans="1:15" s="191" customFormat="1" ht="69">
      <c r="A245" s="99" t="s">
        <v>342</v>
      </c>
      <c r="B245" s="242">
        <v>927</v>
      </c>
      <c r="C245" s="243" t="s">
        <v>7</v>
      </c>
      <c r="D245" s="255" t="s">
        <v>35</v>
      </c>
      <c r="E245" s="248" t="s">
        <v>3</v>
      </c>
      <c r="F245" s="256" t="s">
        <v>18</v>
      </c>
      <c r="G245" s="257" t="s">
        <v>5</v>
      </c>
      <c r="H245" s="253" t="s">
        <v>143</v>
      </c>
      <c r="I245" s="253"/>
      <c r="J245" s="241">
        <f>SUM(J246)</f>
        <v>23</v>
      </c>
      <c r="K245" s="241">
        <f t="shared" si="80"/>
        <v>23</v>
      </c>
      <c r="L245" s="241">
        <f t="shared" si="80"/>
        <v>23</v>
      </c>
      <c r="M245" s="382"/>
      <c r="N245" s="382"/>
      <c r="O245" s="382"/>
    </row>
    <row r="246" spans="1:15" s="31" customFormat="1" ht="31.5">
      <c r="A246" s="28" t="s">
        <v>339</v>
      </c>
      <c r="B246" s="148">
        <v>927</v>
      </c>
      <c r="C246" s="29" t="s">
        <v>7</v>
      </c>
      <c r="D246" s="391" t="s">
        <v>35</v>
      </c>
      <c r="E246" s="391" t="s">
        <v>3</v>
      </c>
      <c r="F246" s="392" t="s">
        <v>18</v>
      </c>
      <c r="G246" s="205" t="s">
        <v>5</v>
      </c>
      <c r="H246" s="393" t="s">
        <v>340</v>
      </c>
      <c r="I246" s="393" t="s">
        <v>65</v>
      </c>
      <c r="J246" s="30">
        <v>23</v>
      </c>
      <c r="K246" s="30">
        <v>23</v>
      </c>
      <c r="L246" s="30">
        <v>23</v>
      </c>
      <c r="M246" s="354"/>
      <c r="N246" s="354"/>
      <c r="O246" s="354"/>
    </row>
    <row r="247" spans="1:15" s="125" customFormat="1" ht="18.75">
      <c r="A247" s="86" t="s">
        <v>81</v>
      </c>
      <c r="B247" s="86">
        <v>927</v>
      </c>
      <c r="C247" s="100" t="s">
        <v>12</v>
      </c>
      <c r="D247" s="464"/>
      <c r="E247" s="465"/>
      <c r="F247" s="465"/>
      <c r="G247" s="465"/>
      <c r="H247" s="466"/>
      <c r="I247" s="124"/>
      <c r="J247" s="102">
        <f>SUM(J248)</f>
        <v>41919.300000000003</v>
      </c>
      <c r="K247" s="102">
        <f t="shared" ref="K247:L247" si="81">SUM(K248)</f>
        <v>0</v>
      </c>
      <c r="L247" s="102">
        <f t="shared" si="81"/>
        <v>0</v>
      </c>
      <c r="M247" s="364"/>
      <c r="N247" s="364"/>
      <c r="O247" s="364"/>
    </row>
    <row r="248" spans="1:15" s="137" customFormat="1" ht="18.75">
      <c r="A248" s="97" t="s">
        <v>82</v>
      </c>
      <c r="B248" s="35">
        <v>927</v>
      </c>
      <c r="C248" s="92" t="s">
        <v>12</v>
      </c>
      <c r="D248" s="92" t="s">
        <v>12</v>
      </c>
      <c r="E248" s="467"/>
      <c r="F248" s="468"/>
      <c r="G248" s="468"/>
      <c r="H248" s="469"/>
      <c r="I248" s="93"/>
      <c r="J248" s="90">
        <f>SUM(J249+J253)</f>
        <v>41919.300000000003</v>
      </c>
      <c r="K248" s="90">
        <f>SUM(K253)</f>
        <v>0</v>
      </c>
      <c r="L248" s="90">
        <f>SUM(L253)</f>
        <v>0</v>
      </c>
      <c r="M248" s="379"/>
      <c r="N248" s="379"/>
      <c r="O248" s="379"/>
    </row>
    <row r="249" spans="1:15" s="140" customFormat="1" ht="49.5">
      <c r="A249" s="69" t="s">
        <v>427</v>
      </c>
      <c r="B249" s="153">
        <v>927</v>
      </c>
      <c r="C249" s="56" t="s">
        <v>12</v>
      </c>
      <c r="D249" s="66" t="s">
        <v>12</v>
      </c>
      <c r="E249" s="79" t="s">
        <v>12</v>
      </c>
      <c r="F249" s="80" t="s">
        <v>136</v>
      </c>
      <c r="G249" s="206" t="s">
        <v>137</v>
      </c>
      <c r="H249" s="67" t="s">
        <v>143</v>
      </c>
      <c r="I249" s="67"/>
      <c r="J249" s="61">
        <f>SUM(J250)</f>
        <v>5000</v>
      </c>
      <c r="K249" s="61">
        <f t="shared" ref="K249:L251" si="82">SUM(K250)</f>
        <v>0</v>
      </c>
      <c r="L249" s="61">
        <f t="shared" si="82"/>
        <v>0</v>
      </c>
      <c r="M249" s="380"/>
      <c r="N249" s="380"/>
      <c r="O249" s="380"/>
    </row>
    <row r="250" spans="1:15" s="139" customFormat="1" ht="33">
      <c r="A250" s="75" t="s">
        <v>428</v>
      </c>
      <c r="B250" s="154">
        <v>927</v>
      </c>
      <c r="C250" s="15" t="s">
        <v>12</v>
      </c>
      <c r="D250" s="63" t="s">
        <v>12</v>
      </c>
      <c r="E250" s="34" t="s">
        <v>12</v>
      </c>
      <c r="F250" s="81" t="s">
        <v>18</v>
      </c>
      <c r="G250" s="207" t="s">
        <v>137</v>
      </c>
      <c r="H250" s="64" t="s">
        <v>143</v>
      </c>
      <c r="I250" s="64"/>
      <c r="J250" s="20">
        <f>SUM(J251)</f>
        <v>5000</v>
      </c>
      <c r="K250" s="20">
        <f t="shared" si="82"/>
        <v>0</v>
      </c>
      <c r="L250" s="20">
        <f t="shared" si="82"/>
        <v>0</v>
      </c>
      <c r="M250" s="381"/>
      <c r="N250" s="381"/>
      <c r="O250" s="381"/>
    </row>
    <row r="251" spans="1:15" s="191" customFormat="1" ht="34.5">
      <c r="A251" s="194" t="s">
        <v>429</v>
      </c>
      <c r="B251" s="242">
        <v>927</v>
      </c>
      <c r="C251" s="243" t="s">
        <v>12</v>
      </c>
      <c r="D251" s="255" t="s">
        <v>12</v>
      </c>
      <c r="E251" s="248" t="s">
        <v>12</v>
      </c>
      <c r="F251" s="256" t="s">
        <v>18</v>
      </c>
      <c r="G251" s="257" t="s">
        <v>5</v>
      </c>
      <c r="H251" s="253" t="s">
        <v>143</v>
      </c>
      <c r="I251" s="253"/>
      <c r="J251" s="241">
        <f>SUM(J252)</f>
        <v>5000</v>
      </c>
      <c r="K251" s="241">
        <f t="shared" si="82"/>
        <v>0</v>
      </c>
      <c r="L251" s="241">
        <f t="shared" si="82"/>
        <v>0</v>
      </c>
      <c r="M251" s="382"/>
      <c r="N251" s="382"/>
      <c r="O251" s="382"/>
    </row>
    <row r="252" spans="1:15" s="31" customFormat="1" ht="31.5">
      <c r="A252" s="174" t="s">
        <v>430</v>
      </c>
      <c r="B252" s="148">
        <v>927</v>
      </c>
      <c r="C252" s="29" t="s">
        <v>12</v>
      </c>
      <c r="D252" s="424" t="s">
        <v>12</v>
      </c>
      <c r="E252" s="424" t="s">
        <v>12</v>
      </c>
      <c r="F252" s="425" t="s">
        <v>18</v>
      </c>
      <c r="G252" s="205" t="s">
        <v>5</v>
      </c>
      <c r="H252" s="426" t="s">
        <v>361</v>
      </c>
      <c r="I252" s="426" t="s">
        <v>65</v>
      </c>
      <c r="J252" s="30">
        <v>5000</v>
      </c>
      <c r="K252" s="30"/>
      <c r="L252" s="30"/>
      <c r="M252" s="354">
        <v>5000</v>
      </c>
      <c r="N252" s="354"/>
      <c r="O252" s="354"/>
    </row>
    <row r="253" spans="1:15" s="140" customFormat="1" ht="49.5">
      <c r="A253" s="69" t="s">
        <v>360</v>
      </c>
      <c r="B253" s="153">
        <v>927</v>
      </c>
      <c r="C253" s="56" t="s">
        <v>12</v>
      </c>
      <c r="D253" s="66" t="s">
        <v>12</v>
      </c>
      <c r="E253" s="79" t="s">
        <v>367</v>
      </c>
      <c r="F253" s="80" t="s">
        <v>136</v>
      </c>
      <c r="G253" s="206" t="s">
        <v>137</v>
      </c>
      <c r="H253" s="67" t="s">
        <v>143</v>
      </c>
      <c r="I253" s="67"/>
      <c r="J253" s="61">
        <f>SUM(J254)</f>
        <v>36919.300000000003</v>
      </c>
      <c r="K253" s="61">
        <f t="shared" ref="K253:L255" si="83">SUM(K254)</f>
        <v>0</v>
      </c>
      <c r="L253" s="61">
        <f t="shared" si="83"/>
        <v>0</v>
      </c>
      <c r="M253" s="380"/>
      <c r="N253" s="380"/>
      <c r="O253" s="380"/>
    </row>
    <row r="254" spans="1:15" s="139" customFormat="1" ht="33">
      <c r="A254" s="75" t="s">
        <v>423</v>
      </c>
      <c r="B254" s="154">
        <v>927</v>
      </c>
      <c r="C254" s="15" t="s">
        <v>12</v>
      </c>
      <c r="D254" s="63" t="s">
        <v>12</v>
      </c>
      <c r="E254" s="34" t="s">
        <v>367</v>
      </c>
      <c r="F254" s="81" t="s">
        <v>18</v>
      </c>
      <c r="G254" s="207" t="s">
        <v>137</v>
      </c>
      <c r="H254" s="64" t="s">
        <v>143</v>
      </c>
      <c r="I254" s="64"/>
      <c r="J254" s="20">
        <f>SUM(J255)</f>
        <v>36919.300000000003</v>
      </c>
      <c r="K254" s="20">
        <f t="shared" si="83"/>
        <v>0</v>
      </c>
      <c r="L254" s="20">
        <f t="shared" si="83"/>
        <v>0</v>
      </c>
      <c r="M254" s="381"/>
      <c r="N254" s="381"/>
      <c r="O254" s="381"/>
    </row>
    <row r="255" spans="1:15" s="191" customFormat="1" ht="34.5">
      <c r="A255" s="194" t="s">
        <v>424</v>
      </c>
      <c r="B255" s="242">
        <v>927</v>
      </c>
      <c r="C255" s="243" t="s">
        <v>12</v>
      </c>
      <c r="D255" s="255" t="s">
        <v>12</v>
      </c>
      <c r="E255" s="248" t="s">
        <v>367</v>
      </c>
      <c r="F255" s="256" t="s">
        <v>18</v>
      </c>
      <c r="G255" s="257" t="s">
        <v>5</v>
      </c>
      <c r="H255" s="253" t="s">
        <v>143</v>
      </c>
      <c r="I255" s="253"/>
      <c r="J255" s="241">
        <f>SUM(J256)</f>
        <v>36919.300000000003</v>
      </c>
      <c r="K255" s="241">
        <f t="shared" si="83"/>
        <v>0</v>
      </c>
      <c r="L255" s="241">
        <f t="shared" si="83"/>
        <v>0</v>
      </c>
      <c r="M255" s="382"/>
      <c r="N255" s="382"/>
      <c r="O255" s="382"/>
    </row>
    <row r="256" spans="1:15" s="31" customFormat="1" ht="31.5">
      <c r="A256" s="432" t="s">
        <v>451</v>
      </c>
      <c r="B256" s="148">
        <v>927</v>
      </c>
      <c r="C256" s="29" t="s">
        <v>12</v>
      </c>
      <c r="D256" s="424" t="s">
        <v>12</v>
      </c>
      <c r="E256" s="424" t="s">
        <v>367</v>
      </c>
      <c r="F256" s="425" t="s">
        <v>18</v>
      </c>
      <c r="G256" s="205" t="s">
        <v>5</v>
      </c>
      <c r="H256" s="426" t="s">
        <v>361</v>
      </c>
      <c r="I256" s="426" t="s">
        <v>65</v>
      </c>
      <c r="J256" s="30">
        <v>36919.300000000003</v>
      </c>
      <c r="K256" s="30"/>
      <c r="L256" s="30"/>
      <c r="M256" s="354">
        <v>36919.300000000003</v>
      </c>
      <c r="N256" s="354"/>
      <c r="O256" s="354"/>
    </row>
    <row r="257" spans="1:15" s="31" customFormat="1" ht="18.75">
      <c r="A257" s="86" t="s">
        <v>88</v>
      </c>
      <c r="B257" s="86">
        <v>927</v>
      </c>
      <c r="C257" s="100" t="s">
        <v>16</v>
      </c>
      <c r="D257" s="464"/>
      <c r="E257" s="465"/>
      <c r="F257" s="465"/>
      <c r="G257" s="465"/>
      <c r="H257" s="466"/>
      <c r="I257" s="124"/>
      <c r="J257" s="102">
        <f>SUM(J258)</f>
        <v>18354.3</v>
      </c>
      <c r="K257" s="102">
        <f t="shared" ref="K257:L257" si="84">SUM(K258)</f>
        <v>10462.299999999999</v>
      </c>
      <c r="L257" s="102">
        <f t="shared" si="84"/>
        <v>9965</v>
      </c>
      <c r="M257" s="354"/>
      <c r="N257" s="354"/>
      <c r="O257" s="354"/>
    </row>
    <row r="258" spans="1:15" s="31" customFormat="1" ht="18.75">
      <c r="A258" s="97" t="s">
        <v>89</v>
      </c>
      <c r="B258" s="35">
        <v>927</v>
      </c>
      <c r="C258" s="92" t="s">
        <v>16</v>
      </c>
      <c r="D258" s="92" t="s">
        <v>1</v>
      </c>
      <c r="E258" s="467"/>
      <c r="F258" s="468"/>
      <c r="G258" s="468"/>
      <c r="H258" s="469"/>
      <c r="I258" s="93"/>
      <c r="J258" s="90">
        <f>SUM(J259+J263)</f>
        <v>18354.3</v>
      </c>
      <c r="K258" s="90">
        <f t="shared" ref="K258:L258" si="85">SUM(K259+K263)</f>
        <v>10462.299999999999</v>
      </c>
      <c r="L258" s="90">
        <f t="shared" si="85"/>
        <v>9965</v>
      </c>
      <c r="M258" s="354"/>
      <c r="N258" s="354"/>
      <c r="O258" s="354"/>
    </row>
    <row r="259" spans="1:15" s="31" customFormat="1" ht="33">
      <c r="A259" s="69" t="s">
        <v>170</v>
      </c>
      <c r="B259" s="153">
        <v>927</v>
      </c>
      <c r="C259" s="56" t="s">
        <v>16</v>
      </c>
      <c r="D259" s="66" t="s">
        <v>1</v>
      </c>
      <c r="E259" s="79" t="s">
        <v>32</v>
      </c>
      <c r="F259" s="80" t="s">
        <v>136</v>
      </c>
      <c r="G259" s="206" t="s">
        <v>137</v>
      </c>
      <c r="H259" s="67" t="s">
        <v>143</v>
      </c>
      <c r="I259" s="67"/>
      <c r="J259" s="61">
        <f>SUM(J260)</f>
        <v>9774</v>
      </c>
      <c r="K259" s="61">
        <f t="shared" ref="K259:L260" si="86">SUM(K260)</f>
        <v>9874</v>
      </c>
      <c r="L259" s="61">
        <f t="shared" si="86"/>
        <v>9965</v>
      </c>
      <c r="M259" s="354"/>
      <c r="N259" s="354"/>
      <c r="O259" s="354"/>
    </row>
    <row r="260" spans="1:15" s="31" customFormat="1" ht="16.5">
      <c r="A260" s="75" t="s">
        <v>182</v>
      </c>
      <c r="B260" s="154">
        <v>927</v>
      </c>
      <c r="C260" s="15" t="s">
        <v>16</v>
      </c>
      <c r="D260" s="63" t="s">
        <v>1</v>
      </c>
      <c r="E260" s="34" t="s">
        <v>32</v>
      </c>
      <c r="F260" s="81" t="s">
        <v>18</v>
      </c>
      <c r="G260" s="207" t="s">
        <v>137</v>
      </c>
      <c r="H260" s="64" t="s">
        <v>143</v>
      </c>
      <c r="I260" s="64"/>
      <c r="J260" s="20">
        <f>SUM(J261)</f>
        <v>9774</v>
      </c>
      <c r="K260" s="20">
        <f t="shared" si="86"/>
        <v>9874</v>
      </c>
      <c r="L260" s="20">
        <f t="shared" si="86"/>
        <v>9965</v>
      </c>
      <c r="M260" s="354"/>
      <c r="N260" s="354"/>
      <c r="O260" s="354"/>
    </row>
    <row r="261" spans="1:15" s="31" customFormat="1" ht="34.5">
      <c r="A261" s="99" t="s">
        <v>183</v>
      </c>
      <c r="B261" s="242">
        <v>927</v>
      </c>
      <c r="C261" s="243" t="s">
        <v>16</v>
      </c>
      <c r="D261" s="255" t="s">
        <v>1</v>
      </c>
      <c r="E261" s="248" t="s">
        <v>32</v>
      </c>
      <c r="F261" s="256" t="s">
        <v>18</v>
      </c>
      <c r="G261" s="257" t="s">
        <v>1</v>
      </c>
      <c r="H261" s="253" t="s">
        <v>143</v>
      </c>
      <c r="I261" s="253"/>
      <c r="J261" s="241">
        <f>SUM(J262:J262)</f>
        <v>9774</v>
      </c>
      <c r="K261" s="241">
        <f>SUM(K262:K262)</f>
        <v>9874</v>
      </c>
      <c r="L261" s="241">
        <f>SUM(L262:L262)</f>
        <v>9965</v>
      </c>
      <c r="M261" s="354"/>
      <c r="N261" s="354"/>
      <c r="O261" s="354"/>
    </row>
    <row r="262" spans="1:15" s="31" customFormat="1">
      <c r="A262" s="174" t="s">
        <v>333</v>
      </c>
      <c r="B262" s="148">
        <v>927</v>
      </c>
      <c r="C262" s="29" t="s">
        <v>16</v>
      </c>
      <c r="D262" s="329" t="s">
        <v>1</v>
      </c>
      <c r="E262" s="329" t="s">
        <v>32</v>
      </c>
      <c r="F262" s="330" t="s">
        <v>18</v>
      </c>
      <c r="G262" s="205" t="s">
        <v>1</v>
      </c>
      <c r="H262" s="335" t="s">
        <v>332</v>
      </c>
      <c r="I262" s="331" t="s">
        <v>65</v>
      </c>
      <c r="J262" s="336">
        <v>9774</v>
      </c>
      <c r="K262" s="336">
        <v>9874</v>
      </c>
      <c r="L262" s="336">
        <v>9965</v>
      </c>
      <c r="M262" s="354"/>
      <c r="N262" s="354"/>
      <c r="O262" s="354"/>
    </row>
    <row r="263" spans="1:15" s="31" customFormat="1" ht="33">
      <c r="A263" s="69" t="s">
        <v>378</v>
      </c>
      <c r="B263" s="153">
        <v>927</v>
      </c>
      <c r="C263" s="56" t="s">
        <v>16</v>
      </c>
      <c r="D263" s="66" t="s">
        <v>1</v>
      </c>
      <c r="E263" s="79" t="s">
        <v>32</v>
      </c>
      <c r="F263" s="80" t="s">
        <v>136</v>
      </c>
      <c r="G263" s="206" t="s">
        <v>137</v>
      </c>
      <c r="H263" s="67" t="s">
        <v>143</v>
      </c>
      <c r="I263" s="67"/>
      <c r="J263" s="61">
        <f>SUM(J264+J269)</f>
        <v>8580.2999999999993</v>
      </c>
      <c r="K263" s="61">
        <f t="shared" ref="K263:L263" si="87">SUM(K264+K269)</f>
        <v>588.29999999999995</v>
      </c>
      <c r="L263" s="61">
        <f t="shared" si="87"/>
        <v>0</v>
      </c>
      <c r="M263" s="354"/>
      <c r="N263" s="354"/>
      <c r="O263" s="354"/>
    </row>
    <row r="264" spans="1:15" s="31" customFormat="1" ht="16.5">
      <c r="A264" s="75" t="s">
        <v>379</v>
      </c>
      <c r="B264" s="154">
        <v>927</v>
      </c>
      <c r="C264" s="15" t="s">
        <v>16</v>
      </c>
      <c r="D264" s="63" t="s">
        <v>1</v>
      </c>
      <c r="E264" s="34" t="s">
        <v>32</v>
      </c>
      <c r="F264" s="81" t="s">
        <v>18</v>
      </c>
      <c r="G264" s="207" t="s">
        <v>137</v>
      </c>
      <c r="H264" s="64" t="s">
        <v>143</v>
      </c>
      <c r="I264" s="64"/>
      <c r="J264" s="20">
        <f>SUM(J265)</f>
        <v>205.5</v>
      </c>
      <c r="K264" s="20">
        <f t="shared" ref="K264:L264" si="88">SUM(K265)</f>
        <v>0</v>
      </c>
      <c r="L264" s="20">
        <f t="shared" si="88"/>
        <v>0</v>
      </c>
      <c r="M264" s="354"/>
      <c r="N264" s="354"/>
      <c r="O264" s="354"/>
    </row>
    <row r="265" spans="1:15" s="31" customFormat="1" ht="51.75">
      <c r="A265" s="99" t="s">
        <v>380</v>
      </c>
      <c r="B265" s="242">
        <v>927</v>
      </c>
      <c r="C265" s="243" t="s">
        <v>16</v>
      </c>
      <c r="D265" s="255" t="s">
        <v>1</v>
      </c>
      <c r="E265" s="248" t="s">
        <v>32</v>
      </c>
      <c r="F265" s="256" t="s">
        <v>18</v>
      </c>
      <c r="G265" s="257" t="s">
        <v>7</v>
      </c>
      <c r="H265" s="253" t="s">
        <v>143</v>
      </c>
      <c r="I265" s="253"/>
      <c r="J265" s="241">
        <f>SUM(J266:J268)</f>
        <v>205.5</v>
      </c>
      <c r="K265" s="241">
        <f t="shared" ref="K265:L265" si="89">SUM(K266:K268)</f>
        <v>0</v>
      </c>
      <c r="L265" s="241">
        <f t="shared" si="89"/>
        <v>0</v>
      </c>
      <c r="M265" s="354"/>
      <c r="N265" s="354"/>
      <c r="O265" s="354"/>
    </row>
    <row r="266" spans="1:15" s="31" customFormat="1" ht="31.5">
      <c r="A266" s="174" t="s">
        <v>382</v>
      </c>
      <c r="B266" s="148">
        <v>927</v>
      </c>
      <c r="C266" s="29" t="s">
        <v>16</v>
      </c>
      <c r="D266" s="416" t="s">
        <v>1</v>
      </c>
      <c r="E266" s="416" t="s">
        <v>32</v>
      </c>
      <c r="F266" s="417" t="s">
        <v>18</v>
      </c>
      <c r="G266" s="205" t="s">
        <v>7</v>
      </c>
      <c r="H266" s="335" t="s">
        <v>381</v>
      </c>
      <c r="I266" s="418" t="s">
        <v>65</v>
      </c>
      <c r="J266" s="336">
        <v>173.4</v>
      </c>
      <c r="K266" s="336"/>
      <c r="L266" s="336"/>
      <c r="M266" s="354">
        <v>173.4</v>
      </c>
      <c r="N266" s="354"/>
      <c r="O266" s="354"/>
    </row>
    <row r="267" spans="1:15" s="31" customFormat="1" ht="31.5">
      <c r="A267" s="174" t="s">
        <v>383</v>
      </c>
      <c r="B267" s="148">
        <v>927</v>
      </c>
      <c r="C267" s="29" t="s">
        <v>16</v>
      </c>
      <c r="D267" s="416" t="s">
        <v>1</v>
      </c>
      <c r="E267" s="416" t="s">
        <v>32</v>
      </c>
      <c r="F267" s="417" t="s">
        <v>18</v>
      </c>
      <c r="G267" s="205" t="s">
        <v>7</v>
      </c>
      <c r="H267" s="335" t="s">
        <v>381</v>
      </c>
      <c r="I267" s="418" t="s">
        <v>65</v>
      </c>
      <c r="J267" s="336">
        <v>30.6</v>
      </c>
      <c r="K267" s="336"/>
      <c r="L267" s="336"/>
      <c r="M267" s="354">
        <v>30.6</v>
      </c>
      <c r="N267" s="354"/>
      <c r="O267" s="354"/>
    </row>
    <row r="268" spans="1:15" s="31" customFormat="1" ht="31.5">
      <c r="A268" s="174" t="s">
        <v>447</v>
      </c>
      <c r="B268" s="148">
        <v>927</v>
      </c>
      <c r="C268" s="29" t="s">
        <v>16</v>
      </c>
      <c r="D268" s="453" t="s">
        <v>1</v>
      </c>
      <c r="E268" s="453" t="s">
        <v>32</v>
      </c>
      <c r="F268" s="454" t="s">
        <v>18</v>
      </c>
      <c r="G268" s="205" t="s">
        <v>7</v>
      </c>
      <c r="H268" s="335" t="s">
        <v>381</v>
      </c>
      <c r="I268" s="455" t="s">
        <v>65</v>
      </c>
      <c r="J268" s="336">
        <v>1.5</v>
      </c>
      <c r="K268" s="336"/>
      <c r="L268" s="336"/>
      <c r="M268" s="354"/>
      <c r="N268" s="354"/>
      <c r="O268" s="354"/>
    </row>
    <row r="269" spans="1:15" s="31" customFormat="1" ht="16.5">
      <c r="A269" s="75" t="s">
        <v>387</v>
      </c>
      <c r="B269" s="154">
        <v>927</v>
      </c>
      <c r="C269" s="15" t="s">
        <v>16</v>
      </c>
      <c r="D269" s="63" t="s">
        <v>1</v>
      </c>
      <c r="E269" s="34" t="s">
        <v>32</v>
      </c>
      <c r="F269" s="81" t="s">
        <v>34</v>
      </c>
      <c r="G269" s="207" t="s">
        <v>137</v>
      </c>
      <c r="H269" s="64" t="s">
        <v>143</v>
      </c>
      <c r="I269" s="64"/>
      <c r="J269" s="20">
        <f>SUM(J270)</f>
        <v>8374.7999999999993</v>
      </c>
      <c r="K269" s="20">
        <f t="shared" ref="K269:L269" si="90">SUM(K270)</f>
        <v>588.29999999999995</v>
      </c>
      <c r="L269" s="20">
        <f t="shared" si="90"/>
        <v>0</v>
      </c>
      <c r="M269" s="354"/>
      <c r="N269" s="354"/>
      <c r="O269" s="354"/>
    </row>
    <row r="270" spans="1:15" s="31" customFormat="1" ht="34.5">
      <c r="A270" s="99" t="s">
        <v>384</v>
      </c>
      <c r="B270" s="242">
        <v>927</v>
      </c>
      <c r="C270" s="243" t="s">
        <v>16</v>
      </c>
      <c r="D270" s="255" t="s">
        <v>1</v>
      </c>
      <c r="E270" s="248" t="s">
        <v>32</v>
      </c>
      <c r="F270" s="256" t="s">
        <v>34</v>
      </c>
      <c r="G270" s="257" t="s">
        <v>5</v>
      </c>
      <c r="H270" s="253" t="s">
        <v>143</v>
      </c>
      <c r="I270" s="253"/>
      <c r="J270" s="241">
        <f>SUM(J271:J276)</f>
        <v>8374.7999999999993</v>
      </c>
      <c r="K270" s="241">
        <f t="shared" ref="K270:L270" si="91">SUM(K271:K276)</f>
        <v>588.29999999999995</v>
      </c>
      <c r="L270" s="241">
        <f t="shared" si="91"/>
        <v>0</v>
      </c>
      <c r="M270" s="354"/>
      <c r="N270" s="354"/>
      <c r="O270" s="354"/>
    </row>
    <row r="271" spans="1:15" s="31" customFormat="1" ht="47.25">
      <c r="A271" s="174" t="s">
        <v>392</v>
      </c>
      <c r="B271" s="148">
        <v>927</v>
      </c>
      <c r="C271" s="29" t="s">
        <v>16</v>
      </c>
      <c r="D271" s="416" t="s">
        <v>1</v>
      </c>
      <c r="E271" s="416" t="s">
        <v>32</v>
      </c>
      <c r="F271" s="417" t="s">
        <v>34</v>
      </c>
      <c r="G271" s="205" t="s">
        <v>5</v>
      </c>
      <c r="H271" s="335" t="s">
        <v>391</v>
      </c>
      <c r="I271" s="418" t="s">
        <v>65</v>
      </c>
      <c r="J271" s="336">
        <v>500</v>
      </c>
      <c r="K271" s="336">
        <v>500</v>
      </c>
      <c r="L271" s="336"/>
      <c r="M271" s="354">
        <v>500</v>
      </c>
      <c r="N271" s="354">
        <v>500</v>
      </c>
      <c r="O271" s="354"/>
    </row>
    <row r="272" spans="1:15" s="31" customFormat="1" ht="47.25">
      <c r="A272" s="174" t="s">
        <v>393</v>
      </c>
      <c r="B272" s="148">
        <v>927</v>
      </c>
      <c r="C272" s="29" t="s">
        <v>16</v>
      </c>
      <c r="D272" s="416" t="s">
        <v>1</v>
      </c>
      <c r="E272" s="416" t="s">
        <v>32</v>
      </c>
      <c r="F272" s="417" t="s">
        <v>34</v>
      </c>
      <c r="G272" s="205" t="s">
        <v>5</v>
      </c>
      <c r="H272" s="335" t="s">
        <v>391</v>
      </c>
      <c r="I272" s="418" t="s">
        <v>65</v>
      </c>
      <c r="J272" s="336">
        <v>88.3</v>
      </c>
      <c r="K272" s="336">
        <v>88.3</v>
      </c>
      <c r="L272" s="336"/>
      <c r="M272" s="354">
        <v>88.3</v>
      </c>
      <c r="N272" s="354">
        <v>88.3</v>
      </c>
      <c r="O272" s="354"/>
    </row>
    <row r="273" spans="1:15" s="31" customFormat="1" ht="47.25">
      <c r="A273" s="174" t="s">
        <v>448</v>
      </c>
      <c r="B273" s="148">
        <v>927</v>
      </c>
      <c r="C273" s="29" t="s">
        <v>16</v>
      </c>
      <c r="D273" s="453" t="s">
        <v>1</v>
      </c>
      <c r="E273" s="453" t="s">
        <v>32</v>
      </c>
      <c r="F273" s="454" t="s">
        <v>34</v>
      </c>
      <c r="G273" s="205" t="s">
        <v>5</v>
      </c>
      <c r="H273" s="335" t="s">
        <v>391</v>
      </c>
      <c r="I273" s="455" t="s">
        <v>65</v>
      </c>
      <c r="J273" s="336">
        <v>4.5</v>
      </c>
      <c r="K273" s="336"/>
      <c r="L273" s="336"/>
      <c r="M273" s="354"/>
      <c r="N273" s="354"/>
      <c r="O273" s="354"/>
    </row>
    <row r="274" spans="1:15" s="31" customFormat="1" ht="47.25">
      <c r="A274" s="174" t="s">
        <v>388</v>
      </c>
      <c r="B274" s="148">
        <v>927</v>
      </c>
      <c r="C274" s="29" t="s">
        <v>16</v>
      </c>
      <c r="D274" s="416" t="s">
        <v>1</v>
      </c>
      <c r="E274" s="416" t="s">
        <v>32</v>
      </c>
      <c r="F274" s="417" t="s">
        <v>34</v>
      </c>
      <c r="G274" s="205" t="s">
        <v>5</v>
      </c>
      <c r="H274" s="335" t="s">
        <v>390</v>
      </c>
      <c r="I274" s="418" t="s">
        <v>65</v>
      </c>
      <c r="J274" s="336">
        <v>6565.5</v>
      </c>
      <c r="K274" s="336"/>
      <c r="L274" s="336"/>
      <c r="M274" s="354">
        <v>6565.5</v>
      </c>
      <c r="N274" s="354"/>
      <c r="O274" s="354"/>
    </row>
    <row r="275" spans="1:15" s="31" customFormat="1" ht="47.25">
      <c r="A275" s="174" t="s">
        <v>389</v>
      </c>
      <c r="B275" s="148">
        <v>927</v>
      </c>
      <c r="C275" s="29" t="s">
        <v>16</v>
      </c>
      <c r="D275" s="416" t="s">
        <v>1</v>
      </c>
      <c r="E275" s="416" t="s">
        <v>32</v>
      </c>
      <c r="F275" s="417" t="s">
        <v>34</v>
      </c>
      <c r="G275" s="205" t="s">
        <v>5</v>
      </c>
      <c r="H275" s="335" t="s">
        <v>390</v>
      </c>
      <c r="I275" s="418" t="s">
        <v>65</v>
      </c>
      <c r="J275" s="336">
        <v>1158.5999999999999</v>
      </c>
      <c r="K275" s="336"/>
      <c r="L275" s="336"/>
      <c r="M275" s="354">
        <v>1158.5999999999999</v>
      </c>
      <c r="N275" s="354"/>
      <c r="O275" s="354"/>
    </row>
    <row r="276" spans="1:15" s="31" customFormat="1" ht="47.25">
      <c r="A276" s="174" t="s">
        <v>449</v>
      </c>
      <c r="B276" s="148">
        <v>927</v>
      </c>
      <c r="C276" s="29" t="s">
        <v>16</v>
      </c>
      <c r="D276" s="453" t="s">
        <v>1</v>
      </c>
      <c r="E276" s="453" t="s">
        <v>32</v>
      </c>
      <c r="F276" s="454" t="s">
        <v>34</v>
      </c>
      <c r="G276" s="205" t="s">
        <v>5</v>
      </c>
      <c r="H276" s="335" t="s">
        <v>390</v>
      </c>
      <c r="I276" s="455" t="s">
        <v>65</v>
      </c>
      <c r="J276" s="336">
        <v>57.9</v>
      </c>
      <c r="K276" s="336"/>
      <c r="L276" s="336"/>
      <c r="M276" s="354"/>
      <c r="N276" s="354"/>
      <c r="O276" s="354"/>
    </row>
    <row r="277" spans="1:15" s="31" customFormat="1" ht="18.75">
      <c r="A277" s="86" t="s">
        <v>92</v>
      </c>
      <c r="B277" s="129">
        <v>927</v>
      </c>
      <c r="C277" s="219">
        <v>10</v>
      </c>
      <c r="D277" s="495"/>
      <c r="E277" s="496"/>
      <c r="F277" s="496"/>
      <c r="G277" s="496"/>
      <c r="H277" s="497"/>
      <c r="I277" s="29"/>
      <c r="J277" s="102">
        <f>SUM(J278+J291)</f>
        <v>14777.9</v>
      </c>
      <c r="K277" s="102">
        <f t="shared" ref="K277:L277" si="92">SUM(K278)</f>
        <v>1900</v>
      </c>
      <c r="L277" s="102">
        <f t="shared" si="92"/>
        <v>1900</v>
      </c>
      <c r="M277" s="354"/>
      <c r="N277" s="354"/>
      <c r="O277" s="354"/>
    </row>
    <row r="278" spans="1:15" s="31" customFormat="1" ht="18.75">
      <c r="A278" s="97" t="s">
        <v>94</v>
      </c>
      <c r="B278" s="142">
        <v>927</v>
      </c>
      <c r="C278" s="96" t="s">
        <v>30</v>
      </c>
      <c r="D278" s="92" t="s">
        <v>2</v>
      </c>
      <c r="E278" s="508"/>
      <c r="F278" s="509"/>
      <c r="G278" s="509"/>
      <c r="H278" s="510"/>
      <c r="I278" s="29"/>
      <c r="J278" s="95">
        <f>SUM(J279+J285)</f>
        <v>14219.8</v>
      </c>
      <c r="K278" s="95">
        <f>SUM(K279+K285)</f>
        <v>1900</v>
      </c>
      <c r="L278" s="95">
        <f>SUM(L279+L285)</f>
        <v>1900</v>
      </c>
      <c r="M278" s="354"/>
      <c r="N278" s="354"/>
      <c r="O278" s="354"/>
    </row>
    <row r="279" spans="1:15" s="135" customFormat="1" ht="49.5">
      <c r="A279" s="69" t="s">
        <v>159</v>
      </c>
      <c r="B279" s="156">
        <v>927</v>
      </c>
      <c r="C279" s="65" t="s">
        <v>30</v>
      </c>
      <c r="D279" s="66" t="s">
        <v>2</v>
      </c>
      <c r="E279" s="79" t="s">
        <v>16</v>
      </c>
      <c r="F279" s="80" t="s">
        <v>136</v>
      </c>
      <c r="G279" s="206" t="s">
        <v>137</v>
      </c>
      <c r="H279" s="67" t="s">
        <v>143</v>
      </c>
      <c r="I279" s="67"/>
      <c r="J279" s="61">
        <f>SUM(J280)</f>
        <v>4441.5</v>
      </c>
      <c r="K279" s="61">
        <f t="shared" ref="K279:L280" si="93">SUM(K280)</f>
        <v>700</v>
      </c>
      <c r="L279" s="61">
        <f t="shared" si="93"/>
        <v>700</v>
      </c>
      <c r="M279" s="378"/>
      <c r="N279" s="378"/>
      <c r="O279" s="378"/>
    </row>
    <row r="280" spans="1:15" s="27" customFormat="1" ht="17.25">
      <c r="A280" s="75" t="s">
        <v>160</v>
      </c>
      <c r="B280" s="23">
        <v>927</v>
      </c>
      <c r="C280" s="22" t="s">
        <v>30</v>
      </c>
      <c r="D280" s="63" t="s">
        <v>2</v>
      </c>
      <c r="E280" s="34" t="s">
        <v>16</v>
      </c>
      <c r="F280" s="81" t="s">
        <v>29</v>
      </c>
      <c r="G280" s="207" t="s">
        <v>137</v>
      </c>
      <c r="H280" s="64" t="s">
        <v>143</v>
      </c>
      <c r="I280" s="64"/>
      <c r="J280" s="20">
        <f>SUM(J281)</f>
        <v>4441.5</v>
      </c>
      <c r="K280" s="20">
        <f t="shared" si="93"/>
        <v>700</v>
      </c>
      <c r="L280" s="20">
        <f t="shared" si="93"/>
        <v>700</v>
      </c>
      <c r="M280" s="362"/>
      <c r="N280" s="362"/>
      <c r="O280" s="362"/>
    </row>
    <row r="281" spans="1:15" s="185" customFormat="1" ht="34.5">
      <c r="A281" s="99" t="s">
        <v>209</v>
      </c>
      <c r="B281" s="277">
        <v>927</v>
      </c>
      <c r="C281" s="254" t="s">
        <v>30</v>
      </c>
      <c r="D281" s="255" t="s">
        <v>2</v>
      </c>
      <c r="E281" s="248" t="s">
        <v>16</v>
      </c>
      <c r="F281" s="256" t="s">
        <v>29</v>
      </c>
      <c r="G281" s="257" t="s">
        <v>1</v>
      </c>
      <c r="H281" s="253" t="s">
        <v>143</v>
      </c>
      <c r="I281" s="253"/>
      <c r="J281" s="241">
        <f>SUM(J282:J284)</f>
        <v>4441.5</v>
      </c>
      <c r="K281" s="241">
        <f>SUM(K282:K284)</f>
        <v>700</v>
      </c>
      <c r="L281" s="241">
        <f>SUM(L282:L284)</f>
        <v>700</v>
      </c>
      <c r="M281" s="377"/>
      <c r="N281" s="377"/>
      <c r="O281" s="377"/>
    </row>
    <row r="282" spans="1:15" s="31" customFormat="1" ht="47.25">
      <c r="A282" s="28" t="s">
        <v>310</v>
      </c>
      <c r="B282" s="148">
        <v>927</v>
      </c>
      <c r="C282" s="29" t="s">
        <v>30</v>
      </c>
      <c r="D282" s="315" t="s">
        <v>2</v>
      </c>
      <c r="E282" s="315" t="s">
        <v>16</v>
      </c>
      <c r="F282" s="316" t="s">
        <v>29</v>
      </c>
      <c r="G282" s="205" t="s">
        <v>1</v>
      </c>
      <c r="H282" s="418" t="s">
        <v>369</v>
      </c>
      <c r="I282" s="317" t="s">
        <v>63</v>
      </c>
      <c r="J282" s="30">
        <v>2053</v>
      </c>
      <c r="K282" s="30"/>
      <c r="L282" s="30"/>
      <c r="M282" s="354">
        <v>2053</v>
      </c>
      <c r="N282" s="354"/>
      <c r="O282" s="354"/>
    </row>
    <row r="283" spans="1:15" s="31" customFormat="1" ht="47.25">
      <c r="A283" s="28" t="s">
        <v>311</v>
      </c>
      <c r="B283" s="148">
        <v>927</v>
      </c>
      <c r="C283" s="29" t="s">
        <v>30</v>
      </c>
      <c r="D283" s="315" t="s">
        <v>2</v>
      </c>
      <c r="E283" s="315" t="s">
        <v>16</v>
      </c>
      <c r="F283" s="316" t="s">
        <v>29</v>
      </c>
      <c r="G283" s="205" t="s">
        <v>1</v>
      </c>
      <c r="H283" s="418" t="s">
        <v>369</v>
      </c>
      <c r="I283" s="317" t="s">
        <v>63</v>
      </c>
      <c r="J283" s="30">
        <v>1688.5</v>
      </c>
      <c r="K283" s="30"/>
      <c r="L283" s="30"/>
      <c r="M283" s="354">
        <v>1688.5</v>
      </c>
      <c r="N283" s="354"/>
      <c r="O283" s="354"/>
    </row>
    <row r="284" spans="1:15" s="31" customFormat="1" ht="47.25">
      <c r="A284" s="28" t="s">
        <v>312</v>
      </c>
      <c r="B284" s="148">
        <v>927</v>
      </c>
      <c r="C284" s="29" t="s">
        <v>30</v>
      </c>
      <c r="D284" s="221" t="s">
        <v>2</v>
      </c>
      <c r="E284" s="221" t="s">
        <v>16</v>
      </c>
      <c r="F284" s="222" t="s">
        <v>29</v>
      </c>
      <c r="G284" s="205" t="s">
        <v>1</v>
      </c>
      <c r="H284" s="418" t="s">
        <v>369</v>
      </c>
      <c r="I284" s="223" t="s">
        <v>63</v>
      </c>
      <c r="J284" s="30">
        <v>700</v>
      </c>
      <c r="K284" s="30">
        <v>700</v>
      </c>
      <c r="L284" s="30">
        <v>700</v>
      </c>
      <c r="M284" s="354"/>
      <c r="N284" s="354"/>
      <c r="O284" s="354"/>
    </row>
    <row r="285" spans="1:15" s="135" customFormat="1" ht="49.5">
      <c r="A285" s="69" t="s">
        <v>210</v>
      </c>
      <c r="B285" s="146">
        <v>927</v>
      </c>
      <c r="C285" s="70" t="s">
        <v>30</v>
      </c>
      <c r="D285" s="79" t="s">
        <v>2</v>
      </c>
      <c r="E285" s="79" t="s">
        <v>50</v>
      </c>
      <c r="F285" s="80" t="s">
        <v>136</v>
      </c>
      <c r="G285" s="206" t="s">
        <v>137</v>
      </c>
      <c r="H285" s="67" t="s">
        <v>143</v>
      </c>
      <c r="I285" s="67"/>
      <c r="J285" s="61">
        <f>SUM(J286)</f>
        <v>9778.2999999999993</v>
      </c>
      <c r="K285" s="61">
        <f t="shared" ref="K285:L286" si="94">SUM(K286)</f>
        <v>1200</v>
      </c>
      <c r="L285" s="61">
        <f t="shared" si="94"/>
        <v>1200</v>
      </c>
      <c r="M285" s="378"/>
      <c r="N285" s="378"/>
      <c r="O285" s="378"/>
    </row>
    <row r="286" spans="1:15" s="27" customFormat="1" ht="33">
      <c r="A286" s="75" t="s">
        <v>211</v>
      </c>
      <c r="B286" s="147">
        <v>927</v>
      </c>
      <c r="C286" s="16" t="s">
        <v>30</v>
      </c>
      <c r="D286" s="34" t="s">
        <v>2</v>
      </c>
      <c r="E286" s="34" t="s">
        <v>50</v>
      </c>
      <c r="F286" s="81" t="s">
        <v>18</v>
      </c>
      <c r="G286" s="207" t="s">
        <v>137</v>
      </c>
      <c r="H286" s="64" t="s">
        <v>143</v>
      </c>
      <c r="I286" s="64"/>
      <c r="J286" s="20">
        <f>SUM(J287)</f>
        <v>9778.2999999999993</v>
      </c>
      <c r="K286" s="20">
        <f t="shared" si="94"/>
        <v>1200</v>
      </c>
      <c r="L286" s="20">
        <f t="shared" si="94"/>
        <v>1200</v>
      </c>
      <c r="M286" s="362"/>
      <c r="N286" s="362"/>
      <c r="O286" s="362"/>
    </row>
    <row r="287" spans="1:15" s="185" customFormat="1" ht="34.5">
      <c r="A287" s="99" t="s">
        <v>212</v>
      </c>
      <c r="B287" s="234">
        <v>927</v>
      </c>
      <c r="C287" s="235" t="s">
        <v>30</v>
      </c>
      <c r="D287" s="248" t="s">
        <v>2</v>
      </c>
      <c r="E287" s="248" t="s">
        <v>50</v>
      </c>
      <c r="F287" s="256" t="s">
        <v>18</v>
      </c>
      <c r="G287" s="257" t="s">
        <v>1</v>
      </c>
      <c r="H287" s="253" t="s">
        <v>143</v>
      </c>
      <c r="I287" s="253"/>
      <c r="J287" s="241">
        <f>SUM(J288:J290)</f>
        <v>9778.2999999999993</v>
      </c>
      <c r="K287" s="241">
        <f t="shared" ref="K287:L287" si="95">SUM(K288:K290)</f>
        <v>1200</v>
      </c>
      <c r="L287" s="241">
        <f t="shared" si="95"/>
        <v>1200</v>
      </c>
      <c r="M287" s="377"/>
      <c r="N287" s="377"/>
      <c r="O287" s="377"/>
    </row>
    <row r="288" spans="1:15" s="31" customFormat="1" ht="31.5">
      <c r="A288" s="28" t="s">
        <v>308</v>
      </c>
      <c r="B288" s="148">
        <v>927</v>
      </c>
      <c r="C288" s="29" t="s">
        <v>30</v>
      </c>
      <c r="D288" s="315" t="s">
        <v>2</v>
      </c>
      <c r="E288" s="315" t="s">
        <v>50</v>
      </c>
      <c r="F288" s="316" t="s">
        <v>18</v>
      </c>
      <c r="G288" s="205" t="s">
        <v>1</v>
      </c>
      <c r="H288" s="418" t="s">
        <v>368</v>
      </c>
      <c r="I288" s="319" t="s">
        <v>63</v>
      </c>
      <c r="J288" s="30">
        <v>3438.3</v>
      </c>
      <c r="K288" s="30"/>
      <c r="L288" s="30"/>
      <c r="M288" s="354">
        <v>3438.3</v>
      </c>
      <c r="N288" s="354"/>
      <c r="O288" s="354"/>
    </row>
    <row r="289" spans="1:15" s="31" customFormat="1" ht="31.5">
      <c r="A289" s="28" t="s">
        <v>309</v>
      </c>
      <c r="B289" s="148">
        <v>927</v>
      </c>
      <c r="C289" s="29" t="s">
        <v>30</v>
      </c>
      <c r="D289" s="315" t="s">
        <v>2</v>
      </c>
      <c r="E289" s="315" t="s">
        <v>50</v>
      </c>
      <c r="F289" s="316" t="s">
        <v>18</v>
      </c>
      <c r="G289" s="205" t="s">
        <v>1</v>
      </c>
      <c r="H289" s="418" t="s">
        <v>368</v>
      </c>
      <c r="I289" s="319" t="s">
        <v>63</v>
      </c>
      <c r="J289" s="30">
        <v>5140</v>
      </c>
      <c r="K289" s="30"/>
      <c r="L289" s="30"/>
      <c r="M289" s="354">
        <v>5140</v>
      </c>
      <c r="N289" s="354"/>
      <c r="O289" s="354"/>
    </row>
    <row r="290" spans="1:15" s="31" customFormat="1" ht="31.5">
      <c r="A290" s="32" t="s">
        <v>353</v>
      </c>
      <c r="B290" s="148">
        <v>927</v>
      </c>
      <c r="C290" s="29" t="s">
        <v>30</v>
      </c>
      <c r="D290" s="221" t="s">
        <v>2</v>
      </c>
      <c r="E290" s="221" t="s">
        <v>50</v>
      </c>
      <c r="F290" s="222" t="s">
        <v>18</v>
      </c>
      <c r="G290" s="205" t="s">
        <v>1</v>
      </c>
      <c r="H290" s="418" t="s">
        <v>368</v>
      </c>
      <c r="I290" s="412" t="s">
        <v>63</v>
      </c>
      <c r="J290" s="30">
        <v>1200</v>
      </c>
      <c r="K290" s="30">
        <v>1200</v>
      </c>
      <c r="L290" s="30">
        <v>1200</v>
      </c>
      <c r="M290" s="354"/>
      <c r="N290" s="354"/>
      <c r="O290" s="354"/>
    </row>
    <row r="291" spans="1:15" s="31" customFormat="1" ht="18.75">
      <c r="A291" s="97" t="s">
        <v>96</v>
      </c>
      <c r="B291" s="142">
        <v>927</v>
      </c>
      <c r="C291" s="96" t="s">
        <v>30</v>
      </c>
      <c r="D291" s="92" t="s">
        <v>3</v>
      </c>
      <c r="E291" s="508"/>
      <c r="F291" s="509"/>
      <c r="G291" s="509"/>
      <c r="H291" s="510"/>
      <c r="I291" s="29"/>
      <c r="J291" s="95">
        <f>SUM(J292)</f>
        <v>558.1</v>
      </c>
      <c r="K291" s="95">
        <f t="shared" ref="K291:L291" si="96">SUM(K292)</f>
        <v>0</v>
      </c>
      <c r="L291" s="95">
        <f t="shared" si="96"/>
        <v>0</v>
      </c>
      <c r="M291" s="354"/>
      <c r="N291" s="354"/>
      <c r="O291" s="354"/>
    </row>
    <row r="292" spans="1:15" s="135" customFormat="1" ht="33">
      <c r="A292" s="69" t="s">
        <v>363</v>
      </c>
      <c r="B292" s="156">
        <v>927</v>
      </c>
      <c r="C292" s="65" t="s">
        <v>30</v>
      </c>
      <c r="D292" s="56" t="s">
        <v>3</v>
      </c>
      <c r="E292" s="79" t="s">
        <v>7</v>
      </c>
      <c r="F292" s="80" t="s">
        <v>136</v>
      </c>
      <c r="G292" s="206" t="s">
        <v>137</v>
      </c>
      <c r="H292" s="67" t="s">
        <v>143</v>
      </c>
      <c r="I292" s="70"/>
      <c r="J292" s="61">
        <f>SUM(J293)</f>
        <v>558.1</v>
      </c>
      <c r="K292" s="61">
        <f t="shared" ref="K292:L293" si="97">SUM(K293)</f>
        <v>0</v>
      </c>
      <c r="L292" s="61">
        <f t="shared" si="97"/>
        <v>0</v>
      </c>
      <c r="M292" s="378"/>
      <c r="N292" s="378"/>
      <c r="O292" s="378"/>
    </row>
    <row r="293" spans="1:15" s="27" customFormat="1" ht="49.5">
      <c r="A293" s="75" t="s">
        <v>364</v>
      </c>
      <c r="B293" s="23">
        <v>927</v>
      </c>
      <c r="C293" s="22" t="s">
        <v>30</v>
      </c>
      <c r="D293" s="15" t="s">
        <v>3</v>
      </c>
      <c r="E293" s="34" t="s">
        <v>7</v>
      </c>
      <c r="F293" s="81" t="s">
        <v>18</v>
      </c>
      <c r="G293" s="207" t="s">
        <v>137</v>
      </c>
      <c r="H293" s="64" t="s">
        <v>143</v>
      </c>
      <c r="I293" s="16"/>
      <c r="J293" s="20">
        <f>SUM(J294)</f>
        <v>558.1</v>
      </c>
      <c r="K293" s="20">
        <f t="shared" si="97"/>
        <v>0</v>
      </c>
      <c r="L293" s="20">
        <f t="shared" si="97"/>
        <v>0</v>
      </c>
      <c r="M293" s="362"/>
      <c r="N293" s="362"/>
      <c r="O293" s="362"/>
    </row>
    <row r="294" spans="1:15" s="185" customFormat="1" ht="51.75">
      <c r="A294" s="99" t="s">
        <v>365</v>
      </c>
      <c r="B294" s="277">
        <v>927</v>
      </c>
      <c r="C294" s="254" t="s">
        <v>30</v>
      </c>
      <c r="D294" s="243" t="s">
        <v>3</v>
      </c>
      <c r="E294" s="244" t="s">
        <v>7</v>
      </c>
      <c r="F294" s="245" t="s">
        <v>18</v>
      </c>
      <c r="G294" s="246" t="s">
        <v>39</v>
      </c>
      <c r="H294" s="247" t="s">
        <v>143</v>
      </c>
      <c r="I294" s="235"/>
      <c r="J294" s="241">
        <f>SUM(J295:J298)</f>
        <v>558.1</v>
      </c>
      <c r="K294" s="241">
        <f t="shared" ref="K294:L294" si="98">SUM(K295:K298)</f>
        <v>0</v>
      </c>
      <c r="L294" s="241">
        <f t="shared" si="98"/>
        <v>0</v>
      </c>
      <c r="M294" s="377"/>
      <c r="N294" s="377"/>
      <c r="O294" s="377"/>
    </row>
    <row r="295" spans="1:15" s="31" customFormat="1" ht="31.5">
      <c r="A295" s="28" t="s">
        <v>366</v>
      </c>
      <c r="B295" s="148">
        <v>927</v>
      </c>
      <c r="C295" s="29" t="s">
        <v>30</v>
      </c>
      <c r="D295" s="416" t="s">
        <v>3</v>
      </c>
      <c r="E295" s="416" t="s">
        <v>7</v>
      </c>
      <c r="F295" s="417" t="s">
        <v>18</v>
      </c>
      <c r="G295" s="205" t="s">
        <v>39</v>
      </c>
      <c r="H295" s="418" t="s">
        <v>362</v>
      </c>
      <c r="I295" s="418" t="s">
        <v>65</v>
      </c>
      <c r="J295" s="30">
        <v>211</v>
      </c>
      <c r="K295" s="30"/>
      <c r="L295" s="30"/>
      <c r="M295" s="354">
        <v>211</v>
      </c>
      <c r="N295" s="354"/>
      <c r="O295" s="354"/>
    </row>
    <row r="296" spans="1:15" s="31" customFormat="1" ht="47.25">
      <c r="A296" s="28" t="s">
        <v>395</v>
      </c>
      <c r="B296" s="148">
        <v>927</v>
      </c>
      <c r="C296" s="29" t="s">
        <v>30</v>
      </c>
      <c r="D296" s="416" t="s">
        <v>3</v>
      </c>
      <c r="E296" s="416" t="s">
        <v>7</v>
      </c>
      <c r="F296" s="417" t="s">
        <v>18</v>
      </c>
      <c r="G296" s="205" t="s">
        <v>39</v>
      </c>
      <c r="H296" s="418" t="s">
        <v>394</v>
      </c>
      <c r="I296" s="418" t="s">
        <v>65</v>
      </c>
      <c r="J296" s="30">
        <v>162.19999999999999</v>
      </c>
      <c r="K296" s="30"/>
      <c r="L296" s="30"/>
      <c r="M296" s="354">
        <v>162.19999999999999</v>
      </c>
      <c r="N296" s="354"/>
      <c r="O296" s="354"/>
    </row>
    <row r="297" spans="1:15" s="31" customFormat="1" ht="47.25">
      <c r="A297" s="28" t="s">
        <v>396</v>
      </c>
      <c r="B297" s="148">
        <v>927</v>
      </c>
      <c r="C297" s="29" t="s">
        <v>30</v>
      </c>
      <c r="D297" s="416" t="s">
        <v>3</v>
      </c>
      <c r="E297" s="416" t="s">
        <v>7</v>
      </c>
      <c r="F297" s="417" t="s">
        <v>18</v>
      </c>
      <c r="G297" s="205" t="s">
        <v>39</v>
      </c>
      <c r="H297" s="418" t="s">
        <v>394</v>
      </c>
      <c r="I297" s="418" t="s">
        <v>65</v>
      </c>
      <c r="J297" s="30">
        <v>28.6</v>
      </c>
      <c r="K297" s="30"/>
      <c r="L297" s="30"/>
      <c r="M297" s="354">
        <v>28.6</v>
      </c>
      <c r="N297" s="354"/>
      <c r="O297" s="354"/>
    </row>
    <row r="298" spans="1:15" s="31" customFormat="1" ht="47.25">
      <c r="A298" s="28" t="s">
        <v>450</v>
      </c>
      <c r="B298" s="148">
        <v>927</v>
      </c>
      <c r="C298" s="29" t="s">
        <v>30</v>
      </c>
      <c r="D298" s="453" t="s">
        <v>3</v>
      </c>
      <c r="E298" s="453" t="s">
        <v>7</v>
      </c>
      <c r="F298" s="454" t="s">
        <v>18</v>
      </c>
      <c r="G298" s="205" t="s">
        <v>39</v>
      </c>
      <c r="H298" s="455" t="s">
        <v>394</v>
      </c>
      <c r="I298" s="455" t="s">
        <v>65</v>
      </c>
      <c r="J298" s="30">
        <v>156.30000000000001</v>
      </c>
      <c r="K298" s="30"/>
      <c r="L298" s="30"/>
      <c r="M298" s="354"/>
      <c r="N298" s="354"/>
      <c r="O298" s="354"/>
    </row>
    <row r="299" spans="1:15" s="125" customFormat="1" ht="18.75">
      <c r="A299" s="86" t="s">
        <v>101</v>
      </c>
      <c r="B299" s="129">
        <v>927</v>
      </c>
      <c r="C299" s="219" t="s">
        <v>36</v>
      </c>
      <c r="D299" s="464"/>
      <c r="E299" s="465"/>
      <c r="F299" s="465"/>
      <c r="G299" s="465"/>
      <c r="H299" s="466"/>
      <c r="I299" s="124"/>
      <c r="J299" s="102">
        <f>SUM(J300)</f>
        <v>12400</v>
      </c>
      <c r="K299" s="102">
        <f t="shared" ref="K299:L303" si="99">SUM(K300)</f>
        <v>13000</v>
      </c>
      <c r="L299" s="102">
        <f t="shared" si="99"/>
        <v>13000</v>
      </c>
      <c r="M299" s="364"/>
      <c r="N299" s="364"/>
      <c r="O299" s="364"/>
    </row>
    <row r="300" spans="1:15" s="91" customFormat="1" ht="18.75">
      <c r="A300" s="97" t="s">
        <v>102</v>
      </c>
      <c r="B300" s="142">
        <v>927</v>
      </c>
      <c r="C300" s="96" t="s">
        <v>36</v>
      </c>
      <c r="D300" s="92" t="s">
        <v>1</v>
      </c>
      <c r="E300" s="473"/>
      <c r="F300" s="474"/>
      <c r="G300" s="474"/>
      <c r="H300" s="475"/>
      <c r="I300" s="93"/>
      <c r="J300" s="90">
        <f>SUM(J301)</f>
        <v>12400</v>
      </c>
      <c r="K300" s="90">
        <f t="shared" si="99"/>
        <v>13000</v>
      </c>
      <c r="L300" s="90">
        <f t="shared" si="99"/>
        <v>13000</v>
      </c>
      <c r="M300" s="360"/>
      <c r="N300" s="360"/>
      <c r="O300" s="360"/>
    </row>
    <row r="301" spans="1:15" s="135" customFormat="1" ht="66">
      <c r="A301" s="69" t="s">
        <v>205</v>
      </c>
      <c r="B301" s="156">
        <v>927</v>
      </c>
      <c r="C301" s="65" t="s">
        <v>36</v>
      </c>
      <c r="D301" s="56" t="s">
        <v>1</v>
      </c>
      <c r="E301" s="79" t="s">
        <v>39</v>
      </c>
      <c r="F301" s="80" t="s">
        <v>136</v>
      </c>
      <c r="G301" s="206" t="s">
        <v>137</v>
      </c>
      <c r="H301" s="67" t="s">
        <v>143</v>
      </c>
      <c r="I301" s="70"/>
      <c r="J301" s="61">
        <f>SUM(J302)</f>
        <v>12400</v>
      </c>
      <c r="K301" s="61">
        <f t="shared" si="99"/>
        <v>13000</v>
      </c>
      <c r="L301" s="61">
        <f t="shared" si="99"/>
        <v>13000</v>
      </c>
      <c r="M301" s="378"/>
      <c r="N301" s="378"/>
      <c r="O301" s="378"/>
    </row>
    <row r="302" spans="1:15" s="27" customFormat="1" ht="17.25">
      <c r="A302" s="75" t="s">
        <v>207</v>
      </c>
      <c r="B302" s="23">
        <v>927</v>
      </c>
      <c r="C302" s="22" t="s">
        <v>36</v>
      </c>
      <c r="D302" s="15" t="s">
        <v>1</v>
      </c>
      <c r="E302" s="34" t="s">
        <v>39</v>
      </c>
      <c r="F302" s="81" t="s">
        <v>18</v>
      </c>
      <c r="G302" s="207" t="s">
        <v>137</v>
      </c>
      <c r="H302" s="64" t="s">
        <v>143</v>
      </c>
      <c r="I302" s="16"/>
      <c r="J302" s="20">
        <f>SUM(J303)</f>
        <v>12400</v>
      </c>
      <c r="K302" s="20">
        <f t="shared" si="99"/>
        <v>13000</v>
      </c>
      <c r="L302" s="20">
        <f t="shared" si="99"/>
        <v>13000</v>
      </c>
      <c r="M302" s="362"/>
      <c r="N302" s="362"/>
      <c r="O302" s="362"/>
    </row>
    <row r="303" spans="1:15" s="185" customFormat="1" ht="17.25">
      <c r="A303" s="99" t="s">
        <v>213</v>
      </c>
      <c r="B303" s="277">
        <v>927</v>
      </c>
      <c r="C303" s="254" t="s">
        <v>36</v>
      </c>
      <c r="D303" s="243" t="s">
        <v>1</v>
      </c>
      <c r="E303" s="244" t="s">
        <v>39</v>
      </c>
      <c r="F303" s="245" t="s">
        <v>18</v>
      </c>
      <c r="G303" s="246" t="s">
        <v>12</v>
      </c>
      <c r="H303" s="247" t="s">
        <v>143</v>
      </c>
      <c r="I303" s="235"/>
      <c r="J303" s="241">
        <f>SUM(J304)</f>
        <v>12400</v>
      </c>
      <c r="K303" s="241">
        <f t="shared" si="99"/>
        <v>13000</v>
      </c>
      <c r="L303" s="241">
        <f t="shared" si="99"/>
        <v>13000</v>
      </c>
      <c r="M303" s="377"/>
      <c r="N303" s="377"/>
      <c r="O303" s="377"/>
    </row>
    <row r="304" spans="1:15" s="31" customFormat="1" ht="31.5">
      <c r="A304" s="28" t="s">
        <v>259</v>
      </c>
      <c r="B304" s="148">
        <v>927</v>
      </c>
      <c r="C304" s="29" t="s">
        <v>36</v>
      </c>
      <c r="D304" s="221" t="s">
        <v>1</v>
      </c>
      <c r="E304" s="221" t="s">
        <v>39</v>
      </c>
      <c r="F304" s="222" t="s">
        <v>18</v>
      </c>
      <c r="G304" s="205" t="s">
        <v>12</v>
      </c>
      <c r="H304" s="223" t="s">
        <v>41</v>
      </c>
      <c r="I304" s="223" t="s">
        <v>66</v>
      </c>
      <c r="J304" s="30">
        <v>12400</v>
      </c>
      <c r="K304" s="30">
        <v>13000</v>
      </c>
      <c r="L304" s="30">
        <v>13000</v>
      </c>
      <c r="M304" s="354"/>
      <c r="N304" s="354"/>
      <c r="O304" s="354"/>
    </row>
    <row r="305" spans="1:15" s="125" customFormat="1" ht="18.75">
      <c r="A305" s="86" t="s">
        <v>103</v>
      </c>
      <c r="B305" s="129">
        <v>927</v>
      </c>
      <c r="C305" s="231" t="s">
        <v>38</v>
      </c>
      <c r="D305" s="485"/>
      <c r="E305" s="486"/>
      <c r="F305" s="486"/>
      <c r="G305" s="486"/>
      <c r="H305" s="487"/>
      <c r="I305" s="124"/>
      <c r="J305" s="102">
        <f>SUM(J306+J312+J317)</f>
        <v>161719.6</v>
      </c>
      <c r="K305" s="102">
        <f t="shared" ref="K305:L305" si="100">SUM(K306+K312+K317)</f>
        <v>133404</v>
      </c>
      <c r="L305" s="102">
        <f t="shared" si="100"/>
        <v>89405</v>
      </c>
      <c r="M305" s="364"/>
      <c r="N305" s="364"/>
      <c r="O305" s="364"/>
    </row>
    <row r="306" spans="1:15" s="91" customFormat="1" ht="37.5">
      <c r="A306" s="97" t="s">
        <v>104</v>
      </c>
      <c r="B306" s="142">
        <v>927</v>
      </c>
      <c r="C306" s="164" t="s">
        <v>38</v>
      </c>
      <c r="D306" s="165" t="s">
        <v>1</v>
      </c>
      <c r="E306" s="467"/>
      <c r="F306" s="468"/>
      <c r="G306" s="468"/>
      <c r="H306" s="469"/>
      <c r="I306" s="93"/>
      <c r="J306" s="90">
        <f>SUM(J310:J311)</f>
        <v>36772.800000000003</v>
      </c>
      <c r="K306" s="90">
        <f t="shared" ref="K306:L306" si="101">SUM(K310:K311)</f>
        <v>35881</v>
      </c>
      <c r="L306" s="90">
        <f t="shared" si="101"/>
        <v>36356</v>
      </c>
      <c r="M306" s="360"/>
      <c r="N306" s="360"/>
      <c r="O306" s="360"/>
    </row>
    <row r="307" spans="1:15" s="135" customFormat="1" ht="66">
      <c r="A307" s="69" t="s">
        <v>205</v>
      </c>
      <c r="B307" s="156">
        <v>927</v>
      </c>
      <c r="C307" s="166" t="s">
        <v>38</v>
      </c>
      <c r="D307" s="167" t="s">
        <v>1</v>
      </c>
      <c r="E307" s="79" t="s">
        <v>39</v>
      </c>
      <c r="F307" s="80" t="s">
        <v>136</v>
      </c>
      <c r="G307" s="206" t="s">
        <v>137</v>
      </c>
      <c r="H307" s="67" t="s">
        <v>143</v>
      </c>
      <c r="I307" s="67"/>
      <c r="J307" s="61">
        <f>SUM(J308)</f>
        <v>36772.800000000003</v>
      </c>
      <c r="K307" s="61">
        <f t="shared" ref="K307:L308" si="102">SUM(K308)</f>
        <v>35881</v>
      </c>
      <c r="L307" s="61">
        <f t="shared" si="102"/>
        <v>36356</v>
      </c>
      <c r="M307" s="378"/>
      <c r="N307" s="378"/>
      <c r="O307" s="378"/>
    </row>
    <row r="308" spans="1:15" s="27" customFormat="1" ht="49.5">
      <c r="A308" s="75" t="s">
        <v>214</v>
      </c>
      <c r="B308" s="23">
        <v>927</v>
      </c>
      <c r="C308" s="24" t="s">
        <v>38</v>
      </c>
      <c r="D308" s="168" t="s">
        <v>1</v>
      </c>
      <c r="E308" s="34" t="s">
        <v>39</v>
      </c>
      <c r="F308" s="81" t="s">
        <v>29</v>
      </c>
      <c r="G308" s="207" t="s">
        <v>137</v>
      </c>
      <c r="H308" s="64" t="s">
        <v>143</v>
      </c>
      <c r="I308" s="64"/>
      <c r="J308" s="20">
        <f>SUM(J309)</f>
        <v>36772.800000000003</v>
      </c>
      <c r="K308" s="20">
        <f t="shared" si="102"/>
        <v>35881</v>
      </c>
      <c r="L308" s="20">
        <f t="shared" si="102"/>
        <v>36356</v>
      </c>
      <c r="M308" s="362"/>
      <c r="N308" s="362"/>
      <c r="O308" s="362"/>
    </row>
    <row r="309" spans="1:15" s="185" customFormat="1" ht="34.5">
      <c r="A309" s="99" t="s">
        <v>215</v>
      </c>
      <c r="B309" s="277">
        <v>927</v>
      </c>
      <c r="C309" s="285" t="s">
        <v>38</v>
      </c>
      <c r="D309" s="286" t="s">
        <v>1</v>
      </c>
      <c r="E309" s="248" t="s">
        <v>39</v>
      </c>
      <c r="F309" s="256" t="s">
        <v>29</v>
      </c>
      <c r="G309" s="257" t="s">
        <v>5</v>
      </c>
      <c r="H309" s="253" t="s">
        <v>143</v>
      </c>
      <c r="I309" s="253"/>
      <c r="J309" s="241">
        <f>SUM(J310:J311)</f>
        <v>36772.800000000003</v>
      </c>
      <c r="K309" s="241">
        <f t="shared" ref="K309:L309" si="103">SUM(K310:K311)</f>
        <v>35881</v>
      </c>
      <c r="L309" s="241">
        <f t="shared" si="103"/>
        <v>36356</v>
      </c>
      <c r="M309" s="377"/>
      <c r="N309" s="377"/>
      <c r="O309" s="377"/>
    </row>
    <row r="310" spans="1:15" s="31" customFormat="1" ht="31.5">
      <c r="A310" s="28" t="s">
        <v>260</v>
      </c>
      <c r="B310" s="148">
        <v>927</v>
      </c>
      <c r="C310" s="29" t="s">
        <v>38</v>
      </c>
      <c r="D310" s="221" t="s">
        <v>1</v>
      </c>
      <c r="E310" s="221" t="s">
        <v>39</v>
      </c>
      <c r="F310" s="222" t="s">
        <v>29</v>
      </c>
      <c r="G310" s="205" t="s">
        <v>5</v>
      </c>
      <c r="H310" s="169" t="s">
        <v>132</v>
      </c>
      <c r="I310" s="223" t="s">
        <v>65</v>
      </c>
      <c r="J310" s="30">
        <v>13772.8</v>
      </c>
      <c r="K310" s="30">
        <v>11881</v>
      </c>
      <c r="L310" s="30">
        <v>12356</v>
      </c>
      <c r="M310" s="354">
        <v>-507.2</v>
      </c>
      <c r="N310" s="354"/>
      <c r="O310" s="354"/>
    </row>
    <row r="311" spans="1:15" s="31" customFormat="1">
      <c r="A311" s="28" t="s">
        <v>130</v>
      </c>
      <c r="B311" s="148">
        <v>927</v>
      </c>
      <c r="C311" s="29" t="s">
        <v>38</v>
      </c>
      <c r="D311" s="221" t="s">
        <v>1</v>
      </c>
      <c r="E311" s="221" t="s">
        <v>39</v>
      </c>
      <c r="F311" s="222" t="s">
        <v>29</v>
      </c>
      <c r="G311" s="205" t="s">
        <v>5</v>
      </c>
      <c r="H311" s="223" t="s">
        <v>42</v>
      </c>
      <c r="I311" s="223" t="s">
        <v>65</v>
      </c>
      <c r="J311" s="30">
        <v>23000</v>
      </c>
      <c r="K311" s="30">
        <v>24000</v>
      </c>
      <c r="L311" s="30">
        <v>24000</v>
      </c>
      <c r="M311" s="354"/>
      <c r="N311" s="354"/>
      <c r="O311" s="354"/>
    </row>
    <row r="312" spans="1:15" s="91" customFormat="1" ht="18.75">
      <c r="A312" s="97" t="s">
        <v>105</v>
      </c>
      <c r="B312" s="142">
        <v>927</v>
      </c>
      <c r="C312" s="164" t="s">
        <v>38</v>
      </c>
      <c r="D312" s="165" t="s">
        <v>5</v>
      </c>
      <c r="E312" s="488"/>
      <c r="F312" s="489"/>
      <c r="G312" s="489"/>
      <c r="H312" s="490"/>
      <c r="I312" s="93"/>
      <c r="J312" s="90">
        <f>SUM(J316)</f>
        <v>84821.8</v>
      </c>
      <c r="K312" s="90">
        <f t="shared" ref="K312:L312" si="104">SUM(K316)</f>
        <v>48958</v>
      </c>
      <c r="L312" s="90">
        <f t="shared" si="104"/>
        <v>52779</v>
      </c>
      <c r="M312" s="360"/>
      <c r="N312" s="360"/>
      <c r="O312" s="360"/>
    </row>
    <row r="313" spans="1:15" s="135" customFormat="1" ht="66">
      <c r="A313" s="69" t="s">
        <v>205</v>
      </c>
      <c r="B313" s="156">
        <v>927</v>
      </c>
      <c r="C313" s="166" t="s">
        <v>38</v>
      </c>
      <c r="D313" s="167" t="s">
        <v>5</v>
      </c>
      <c r="E313" s="79" t="s">
        <v>39</v>
      </c>
      <c r="F313" s="80" t="s">
        <v>136</v>
      </c>
      <c r="G313" s="206" t="s">
        <v>137</v>
      </c>
      <c r="H313" s="67" t="s">
        <v>143</v>
      </c>
      <c r="I313" s="67"/>
      <c r="J313" s="61">
        <f>SUM(J314)</f>
        <v>84821.8</v>
      </c>
      <c r="K313" s="61">
        <f t="shared" ref="K313:L315" si="105">SUM(K314)</f>
        <v>48958</v>
      </c>
      <c r="L313" s="61">
        <f t="shared" si="105"/>
        <v>52779</v>
      </c>
      <c r="M313" s="378"/>
      <c r="N313" s="378"/>
      <c r="O313" s="378"/>
    </row>
    <row r="314" spans="1:15" s="27" customFormat="1" ht="49.5">
      <c r="A314" s="75" t="s">
        <v>214</v>
      </c>
      <c r="B314" s="23">
        <v>927</v>
      </c>
      <c r="C314" s="24" t="s">
        <v>38</v>
      </c>
      <c r="D314" s="168" t="s">
        <v>5</v>
      </c>
      <c r="E314" s="34" t="s">
        <v>39</v>
      </c>
      <c r="F314" s="81" t="s">
        <v>29</v>
      </c>
      <c r="G314" s="207" t="s">
        <v>137</v>
      </c>
      <c r="H314" s="64" t="s">
        <v>143</v>
      </c>
      <c r="I314" s="64"/>
      <c r="J314" s="20">
        <f>SUM(J315)</f>
        <v>84821.8</v>
      </c>
      <c r="K314" s="20">
        <f t="shared" si="105"/>
        <v>48958</v>
      </c>
      <c r="L314" s="20">
        <f t="shared" si="105"/>
        <v>52779</v>
      </c>
      <c r="M314" s="362"/>
      <c r="N314" s="362"/>
      <c r="O314" s="362"/>
    </row>
    <row r="315" spans="1:15" s="185" customFormat="1" ht="34.5">
      <c r="A315" s="99" t="s">
        <v>216</v>
      </c>
      <c r="B315" s="277">
        <v>927</v>
      </c>
      <c r="C315" s="285" t="s">
        <v>38</v>
      </c>
      <c r="D315" s="286" t="s">
        <v>5</v>
      </c>
      <c r="E315" s="248" t="s">
        <v>39</v>
      </c>
      <c r="F315" s="256" t="s">
        <v>29</v>
      </c>
      <c r="G315" s="257" t="s">
        <v>2</v>
      </c>
      <c r="H315" s="253" t="s">
        <v>143</v>
      </c>
      <c r="I315" s="253"/>
      <c r="J315" s="241">
        <f>SUM(J316)</f>
        <v>84821.8</v>
      </c>
      <c r="K315" s="241">
        <f t="shared" si="105"/>
        <v>48958</v>
      </c>
      <c r="L315" s="241">
        <f t="shared" si="105"/>
        <v>52779</v>
      </c>
      <c r="M315" s="377"/>
      <c r="N315" s="377"/>
      <c r="O315" s="377"/>
    </row>
    <row r="316" spans="1:15" s="31" customFormat="1" ht="31.5">
      <c r="A316" s="28" t="s">
        <v>131</v>
      </c>
      <c r="B316" s="148">
        <v>927</v>
      </c>
      <c r="C316" s="29" t="s">
        <v>38</v>
      </c>
      <c r="D316" s="221" t="s">
        <v>5</v>
      </c>
      <c r="E316" s="221" t="s">
        <v>39</v>
      </c>
      <c r="F316" s="222" t="s">
        <v>29</v>
      </c>
      <c r="G316" s="205" t="s">
        <v>2</v>
      </c>
      <c r="H316" s="223" t="s">
        <v>43</v>
      </c>
      <c r="I316" s="223" t="s">
        <v>65</v>
      </c>
      <c r="J316" s="30">
        <v>84821.8</v>
      </c>
      <c r="K316" s="30">
        <v>48958</v>
      </c>
      <c r="L316" s="30">
        <v>52779</v>
      </c>
      <c r="M316" s="354"/>
      <c r="N316" s="354"/>
      <c r="O316" s="354"/>
    </row>
    <row r="317" spans="1:15" s="91" customFormat="1" ht="18.75">
      <c r="A317" s="97" t="s">
        <v>220</v>
      </c>
      <c r="B317" s="142">
        <v>927</v>
      </c>
      <c r="C317" s="164" t="s">
        <v>38</v>
      </c>
      <c r="D317" s="165" t="s">
        <v>2</v>
      </c>
      <c r="E317" s="488"/>
      <c r="F317" s="489"/>
      <c r="G317" s="489"/>
      <c r="H317" s="490"/>
      <c r="I317" s="93"/>
      <c r="J317" s="90">
        <f>SUM(J318+J324+J328)</f>
        <v>40125</v>
      </c>
      <c r="K317" s="90">
        <f t="shared" ref="K317:L317" si="106">SUM(K318+K324+K328)</f>
        <v>48565</v>
      </c>
      <c r="L317" s="90">
        <f t="shared" si="106"/>
        <v>270</v>
      </c>
      <c r="M317" s="360"/>
      <c r="N317" s="360"/>
      <c r="O317" s="360"/>
    </row>
    <row r="318" spans="1:15" s="135" customFormat="1" ht="66">
      <c r="A318" s="69" t="s">
        <v>205</v>
      </c>
      <c r="B318" s="156">
        <v>927</v>
      </c>
      <c r="C318" s="166" t="s">
        <v>38</v>
      </c>
      <c r="D318" s="167" t="s">
        <v>2</v>
      </c>
      <c r="E318" s="79" t="s">
        <v>39</v>
      </c>
      <c r="F318" s="80" t="s">
        <v>136</v>
      </c>
      <c r="G318" s="206" t="s">
        <v>137</v>
      </c>
      <c r="H318" s="67" t="s">
        <v>143</v>
      </c>
      <c r="I318" s="67"/>
      <c r="J318" s="61">
        <f>SUM(J319)</f>
        <v>39055</v>
      </c>
      <c r="K318" s="61">
        <f t="shared" ref="K318:L330" si="107">SUM(K319)</f>
        <v>48565</v>
      </c>
      <c r="L318" s="61">
        <f t="shared" si="107"/>
        <v>270</v>
      </c>
      <c r="M318" s="378"/>
      <c r="N318" s="378"/>
      <c r="O318" s="378"/>
    </row>
    <row r="319" spans="1:15" s="27" customFormat="1" ht="49.5">
      <c r="A319" s="75" t="s">
        <v>214</v>
      </c>
      <c r="B319" s="23">
        <v>927</v>
      </c>
      <c r="C319" s="24" t="s">
        <v>38</v>
      </c>
      <c r="D319" s="168" t="s">
        <v>2</v>
      </c>
      <c r="E319" s="34" t="s">
        <v>39</v>
      </c>
      <c r="F319" s="81" t="s">
        <v>29</v>
      </c>
      <c r="G319" s="207" t="s">
        <v>137</v>
      </c>
      <c r="H319" s="64" t="s">
        <v>143</v>
      </c>
      <c r="I319" s="64"/>
      <c r="J319" s="20">
        <f>SUM(J320+J322)</f>
        <v>39055</v>
      </c>
      <c r="K319" s="20">
        <f t="shared" ref="K319:L319" si="108">SUM(K320+K322)</f>
        <v>48565</v>
      </c>
      <c r="L319" s="20">
        <f t="shared" si="108"/>
        <v>270</v>
      </c>
      <c r="M319" s="362"/>
      <c r="N319" s="362"/>
      <c r="O319" s="362"/>
    </row>
    <row r="320" spans="1:15" s="185" customFormat="1" ht="34.5">
      <c r="A320" s="99" t="s">
        <v>222</v>
      </c>
      <c r="B320" s="277">
        <v>927</v>
      </c>
      <c r="C320" s="285" t="s">
        <v>38</v>
      </c>
      <c r="D320" s="286" t="s">
        <v>2</v>
      </c>
      <c r="E320" s="248" t="s">
        <v>39</v>
      </c>
      <c r="F320" s="256" t="s">
        <v>29</v>
      </c>
      <c r="G320" s="257" t="s">
        <v>7</v>
      </c>
      <c r="H320" s="253" t="s">
        <v>143</v>
      </c>
      <c r="I320" s="253"/>
      <c r="J320" s="241">
        <f>SUM(J321)</f>
        <v>270</v>
      </c>
      <c r="K320" s="241">
        <f t="shared" si="107"/>
        <v>270</v>
      </c>
      <c r="L320" s="241">
        <f t="shared" si="107"/>
        <v>270</v>
      </c>
      <c r="M320" s="377"/>
      <c r="N320" s="377"/>
      <c r="O320" s="377"/>
    </row>
    <row r="321" spans="1:15" s="31" customFormat="1" ht="63">
      <c r="A321" s="28" t="s">
        <v>223</v>
      </c>
      <c r="B321" s="148">
        <v>927</v>
      </c>
      <c r="C321" s="29" t="s">
        <v>38</v>
      </c>
      <c r="D321" s="221" t="s">
        <v>2</v>
      </c>
      <c r="E321" s="221" t="s">
        <v>39</v>
      </c>
      <c r="F321" s="222" t="s">
        <v>29</v>
      </c>
      <c r="G321" s="205" t="s">
        <v>7</v>
      </c>
      <c r="H321" s="223" t="s">
        <v>221</v>
      </c>
      <c r="I321" s="223" t="s">
        <v>65</v>
      </c>
      <c r="J321" s="30">
        <v>270</v>
      </c>
      <c r="K321" s="30">
        <v>270</v>
      </c>
      <c r="L321" s="30">
        <v>270</v>
      </c>
      <c r="M321" s="354"/>
      <c r="N321" s="354"/>
      <c r="O321" s="354"/>
    </row>
    <row r="322" spans="1:15" s="185" customFormat="1" ht="51.75">
      <c r="A322" s="99" t="s">
        <v>413</v>
      </c>
      <c r="B322" s="277">
        <v>927</v>
      </c>
      <c r="C322" s="285" t="s">
        <v>38</v>
      </c>
      <c r="D322" s="286" t="s">
        <v>2</v>
      </c>
      <c r="E322" s="248" t="s">
        <v>39</v>
      </c>
      <c r="F322" s="256" t="s">
        <v>29</v>
      </c>
      <c r="G322" s="257" t="s">
        <v>12</v>
      </c>
      <c r="H322" s="253" t="s">
        <v>143</v>
      </c>
      <c r="I322" s="253"/>
      <c r="J322" s="241">
        <f>SUM(J323)</f>
        <v>38785</v>
      </c>
      <c r="K322" s="241">
        <f t="shared" si="107"/>
        <v>48295</v>
      </c>
      <c r="L322" s="241">
        <f t="shared" si="107"/>
        <v>0</v>
      </c>
      <c r="M322" s="377"/>
      <c r="N322" s="377"/>
      <c r="O322" s="377"/>
    </row>
    <row r="323" spans="1:15" s="31" customFormat="1">
      <c r="A323" s="28" t="s">
        <v>414</v>
      </c>
      <c r="B323" s="148">
        <v>927</v>
      </c>
      <c r="C323" s="29" t="s">
        <v>38</v>
      </c>
      <c r="D323" s="419" t="s">
        <v>2</v>
      </c>
      <c r="E323" s="419" t="s">
        <v>39</v>
      </c>
      <c r="F323" s="420" t="s">
        <v>29</v>
      </c>
      <c r="G323" s="205" t="s">
        <v>12</v>
      </c>
      <c r="H323" s="421" t="s">
        <v>412</v>
      </c>
      <c r="I323" s="421" t="s">
        <v>65</v>
      </c>
      <c r="J323" s="30">
        <v>38785</v>
      </c>
      <c r="K323" s="30">
        <v>48295</v>
      </c>
      <c r="L323" s="30"/>
      <c r="M323" s="354"/>
      <c r="N323" s="354"/>
      <c r="O323" s="354"/>
    </row>
    <row r="324" spans="1:15" s="135" customFormat="1" ht="66">
      <c r="A324" s="69" t="s">
        <v>407</v>
      </c>
      <c r="B324" s="156">
        <v>927</v>
      </c>
      <c r="C324" s="166" t="s">
        <v>38</v>
      </c>
      <c r="D324" s="167" t="s">
        <v>2</v>
      </c>
      <c r="E324" s="79" t="s">
        <v>408</v>
      </c>
      <c r="F324" s="80" t="s">
        <v>136</v>
      </c>
      <c r="G324" s="206" t="s">
        <v>137</v>
      </c>
      <c r="H324" s="67" t="s">
        <v>143</v>
      </c>
      <c r="I324" s="67"/>
      <c r="J324" s="61">
        <f>SUM(J325)</f>
        <v>496.1</v>
      </c>
      <c r="K324" s="61">
        <f t="shared" si="107"/>
        <v>0</v>
      </c>
      <c r="L324" s="61">
        <f t="shared" si="107"/>
        <v>0</v>
      </c>
      <c r="M324" s="378"/>
      <c r="N324" s="378"/>
      <c r="O324" s="378"/>
    </row>
    <row r="325" spans="1:15" s="27" customFormat="1" ht="17.25">
      <c r="A325" s="75" t="s">
        <v>409</v>
      </c>
      <c r="B325" s="23">
        <v>927</v>
      </c>
      <c r="C325" s="24" t="s">
        <v>38</v>
      </c>
      <c r="D325" s="168" t="s">
        <v>2</v>
      </c>
      <c r="E325" s="34" t="s">
        <v>408</v>
      </c>
      <c r="F325" s="81" t="s">
        <v>18</v>
      </c>
      <c r="G325" s="207" t="s">
        <v>137</v>
      </c>
      <c r="H325" s="64" t="s">
        <v>143</v>
      </c>
      <c r="I325" s="64"/>
      <c r="J325" s="20">
        <f>SUM(J326)</f>
        <v>496.1</v>
      </c>
      <c r="K325" s="20">
        <f t="shared" si="107"/>
        <v>0</v>
      </c>
      <c r="L325" s="20">
        <f t="shared" si="107"/>
        <v>0</v>
      </c>
      <c r="M325" s="362"/>
      <c r="N325" s="362"/>
      <c r="O325" s="362"/>
    </row>
    <row r="326" spans="1:15" s="185" customFormat="1" ht="51.75">
      <c r="A326" s="99" t="s">
        <v>410</v>
      </c>
      <c r="B326" s="277">
        <v>927</v>
      </c>
      <c r="C326" s="285" t="s">
        <v>38</v>
      </c>
      <c r="D326" s="286" t="s">
        <v>2</v>
      </c>
      <c r="E326" s="248" t="s">
        <v>408</v>
      </c>
      <c r="F326" s="256" t="s">
        <v>18</v>
      </c>
      <c r="G326" s="257" t="s">
        <v>7</v>
      </c>
      <c r="H326" s="253" t="s">
        <v>143</v>
      </c>
      <c r="I326" s="253"/>
      <c r="J326" s="241">
        <f>SUM(J327)</f>
        <v>496.1</v>
      </c>
      <c r="K326" s="241">
        <f t="shared" si="107"/>
        <v>0</v>
      </c>
      <c r="L326" s="241">
        <f t="shared" si="107"/>
        <v>0</v>
      </c>
      <c r="M326" s="377"/>
      <c r="N326" s="377"/>
      <c r="O326" s="377"/>
    </row>
    <row r="327" spans="1:15" s="31" customFormat="1" ht="31.5">
      <c r="A327" s="28" t="s">
        <v>411</v>
      </c>
      <c r="B327" s="148">
        <v>927</v>
      </c>
      <c r="C327" s="29" t="s">
        <v>38</v>
      </c>
      <c r="D327" s="419" t="s">
        <v>2</v>
      </c>
      <c r="E327" s="419" t="s">
        <v>408</v>
      </c>
      <c r="F327" s="420" t="s">
        <v>18</v>
      </c>
      <c r="G327" s="205" t="s">
        <v>7</v>
      </c>
      <c r="H327" s="421" t="s">
        <v>405</v>
      </c>
      <c r="I327" s="421" t="s">
        <v>65</v>
      </c>
      <c r="J327" s="30">
        <v>496.1</v>
      </c>
      <c r="K327" s="30"/>
      <c r="L327" s="30"/>
      <c r="M327" s="354">
        <v>496.1</v>
      </c>
      <c r="N327" s="354"/>
      <c r="O327" s="354"/>
    </row>
    <row r="328" spans="1:15" s="135" customFormat="1" ht="33">
      <c r="A328" s="69" t="s">
        <v>327</v>
      </c>
      <c r="B328" s="156">
        <v>927</v>
      </c>
      <c r="C328" s="166" t="s">
        <v>38</v>
      </c>
      <c r="D328" s="167" t="s">
        <v>2</v>
      </c>
      <c r="E328" s="79" t="s">
        <v>325</v>
      </c>
      <c r="F328" s="80" t="s">
        <v>136</v>
      </c>
      <c r="G328" s="206" t="s">
        <v>137</v>
      </c>
      <c r="H328" s="67" t="s">
        <v>143</v>
      </c>
      <c r="I328" s="67"/>
      <c r="J328" s="61">
        <f>SUM(J329)</f>
        <v>573.9</v>
      </c>
      <c r="K328" s="61">
        <f t="shared" si="107"/>
        <v>0</v>
      </c>
      <c r="L328" s="61">
        <f t="shared" si="107"/>
        <v>0</v>
      </c>
      <c r="M328" s="378"/>
      <c r="N328" s="378"/>
      <c r="O328" s="378"/>
    </row>
    <row r="329" spans="1:15" s="27" customFormat="1" ht="33">
      <c r="A329" s="75" t="s">
        <v>328</v>
      </c>
      <c r="B329" s="23">
        <v>927</v>
      </c>
      <c r="C329" s="24" t="s">
        <v>38</v>
      </c>
      <c r="D329" s="168" t="s">
        <v>2</v>
      </c>
      <c r="E329" s="34" t="s">
        <v>325</v>
      </c>
      <c r="F329" s="81" t="s">
        <v>18</v>
      </c>
      <c r="G329" s="207" t="s">
        <v>137</v>
      </c>
      <c r="H329" s="64" t="s">
        <v>143</v>
      </c>
      <c r="I329" s="64"/>
      <c r="J329" s="20">
        <f>SUM(J330)</f>
        <v>573.9</v>
      </c>
      <c r="K329" s="20">
        <f t="shared" si="107"/>
        <v>0</v>
      </c>
      <c r="L329" s="20">
        <f t="shared" si="107"/>
        <v>0</v>
      </c>
      <c r="M329" s="362"/>
      <c r="N329" s="362"/>
      <c r="O329" s="362"/>
    </row>
    <row r="330" spans="1:15" s="185" customFormat="1" ht="34.5">
      <c r="A330" s="99" t="s">
        <v>329</v>
      </c>
      <c r="B330" s="277">
        <v>927</v>
      </c>
      <c r="C330" s="285" t="s">
        <v>38</v>
      </c>
      <c r="D330" s="286" t="s">
        <v>2</v>
      </c>
      <c r="E330" s="248" t="s">
        <v>325</v>
      </c>
      <c r="F330" s="256" t="s">
        <v>18</v>
      </c>
      <c r="G330" s="257" t="s">
        <v>1</v>
      </c>
      <c r="H330" s="253" t="s">
        <v>143</v>
      </c>
      <c r="I330" s="253"/>
      <c r="J330" s="241">
        <f>SUM(J331)</f>
        <v>573.9</v>
      </c>
      <c r="K330" s="241">
        <f t="shared" si="107"/>
        <v>0</v>
      </c>
      <c r="L330" s="241">
        <f t="shared" si="107"/>
        <v>0</v>
      </c>
      <c r="M330" s="377"/>
      <c r="N330" s="377"/>
      <c r="O330" s="377"/>
    </row>
    <row r="331" spans="1:15" s="31" customFormat="1" ht="31.5">
      <c r="A331" s="28" t="s">
        <v>330</v>
      </c>
      <c r="B331" s="148">
        <v>927</v>
      </c>
      <c r="C331" s="29" t="s">
        <v>38</v>
      </c>
      <c r="D331" s="337" t="s">
        <v>2</v>
      </c>
      <c r="E331" s="337" t="s">
        <v>325</v>
      </c>
      <c r="F331" s="338" t="s">
        <v>18</v>
      </c>
      <c r="G331" s="205" t="s">
        <v>1</v>
      </c>
      <c r="H331" s="339" t="s">
        <v>326</v>
      </c>
      <c r="I331" s="339" t="s">
        <v>65</v>
      </c>
      <c r="J331" s="30">
        <v>573.9</v>
      </c>
      <c r="K331" s="30"/>
      <c r="L331" s="30"/>
      <c r="M331" s="354"/>
      <c r="N331" s="354"/>
      <c r="O331" s="354"/>
    </row>
    <row r="332" spans="1:15" ht="40.5">
      <c r="A332" s="33" t="s">
        <v>226</v>
      </c>
      <c r="B332" s="68">
        <v>941</v>
      </c>
      <c r="C332" s="460"/>
      <c r="D332" s="461"/>
      <c r="E332" s="462"/>
      <c r="F332" s="462"/>
      <c r="G332" s="462"/>
      <c r="H332" s="463"/>
      <c r="I332" s="9"/>
      <c r="J332" s="144">
        <f>SUM(J333+J339+J422)</f>
        <v>1213516.4000000001</v>
      </c>
      <c r="K332" s="144">
        <f>SUM(K333+K339+K422)</f>
        <v>1112009.8999999999</v>
      </c>
      <c r="L332" s="144">
        <f>SUM(L333+L339+L422)</f>
        <v>1172907.1999999997</v>
      </c>
    </row>
    <row r="333" spans="1:15" s="1" customFormat="1" ht="20.25">
      <c r="A333" s="86" t="s">
        <v>67</v>
      </c>
      <c r="B333" s="182">
        <v>941</v>
      </c>
      <c r="C333" s="229" t="s">
        <v>1</v>
      </c>
      <c r="D333" s="230"/>
      <c r="E333" s="175"/>
      <c r="F333" s="175"/>
      <c r="G333" s="216"/>
      <c r="H333" s="176"/>
      <c r="I333" s="177"/>
      <c r="J333" s="102">
        <f>SUM(J334)</f>
        <v>1458</v>
      </c>
      <c r="K333" s="102">
        <f t="shared" ref="K333:L337" si="109">SUM(K334)</f>
        <v>1458</v>
      </c>
      <c r="L333" s="102">
        <f t="shared" si="109"/>
        <v>1458</v>
      </c>
      <c r="M333" s="354"/>
      <c r="N333" s="354"/>
      <c r="O333" s="354"/>
    </row>
    <row r="334" spans="1:15" s="170" customFormat="1" ht="56.25">
      <c r="A334" s="98" t="s">
        <v>70</v>
      </c>
      <c r="B334" s="149">
        <v>941</v>
      </c>
      <c r="C334" s="178" t="s">
        <v>1</v>
      </c>
      <c r="D334" s="179" t="s">
        <v>7</v>
      </c>
      <c r="E334" s="180"/>
      <c r="F334" s="180"/>
      <c r="G334" s="217"/>
      <c r="H334" s="181"/>
      <c r="I334" s="94"/>
      <c r="J334" s="95">
        <f>SUM(J335)</f>
        <v>1458</v>
      </c>
      <c r="K334" s="95">
        <f t="shared" si="109"/>
        <v>1458</v>
      </c>
      <c r="L334" s="95">
        <f t="shared" si="109"/>
        <v>1458</v>
      </c>
      <c r="M334" s="354"/>
      <c r="N334" s="354"/>
      <c r="O334" s="354"/>
    </row>
    <row r="335" spans="1:15" s="7" customFormat="1" ht="49.5">
      <c r="A335" s="69" t="s">
        <v>139</v>
      </c>
      <c r="B335" s="146">
        <v>941</v>
      </c>
      <c r="C335" s="70" t="s">
        <v>1</v>
      </c>
      <c r="D335" s="79" t="s">
        <v>7</v>
      </c>
      <c r="E335" s="79" t="s">
        <v>45</v>
      </c>
      <c r="F335" s="80" t="s">
        <v>136</v>
      </c>
      <c r="G335" s="206" t="s">
        <v>137</v>
      </c>
      <c r="H335" s="67" t="s">
        <v>143</v>
      </c>
      <c r="I335" s="67"/>
      <c r="J335" s="61">
        <f>SUM(J336)</f>
        <v>1458</v>
      </c>
      <c r="K335" s="61">
        <f t="shared" si="109"/>
        <v>1458</v>
      </c>
      <c r="L335" s="61">
        <f t="shared" si="109"/>
        <v>1458</v>
      </c>
      <c r="M335" s="354"/>
      <c r="N335" s="354"/>
      <c r="O335" s="354"/>
    </row>
    <row r="336" spans="1:15" s="7" customFormat="1" ht="33">
      <c r="A336" s="75" t="s">
        <v>140</v>
      </c>
      <c r="B336" s="147">
        <v>941</v>
      </c>
      <c r="C336" s="16" t="s">
        <v>1</v>
      </c>
      <c r="D336" s="34" t="s">
        <v>7</v>
      </c>
      <c r="E336" s="34" t="s">
        <v>45</v>
      </c>
      <c r="F336" s="81" t="s">
        <v>33</v>
      </c>
      <c r="G336" s="207" t="s">
        <v>137</v>
      </c>
      <c r="H336" s="64" t="s">
        <v>143</v>
      </c>
      <c r="I336" s="64"/>
      <c r="J336" s="20">
        <f>SUM(J337)</f>
        <v>1458</v>
      </c>
      <c r="K336" s="20">
        <f t="shared" si="109"/>
        <v>1458</v>
      </c>
      <c r="L336" s="20">
        <f t="shared" si="109"/>
        <v>1458</v>
      </c>
      <c r="M336" s="354"/>
      <c r="N336" s="354"/>
      <c r="O336" s="354"/>
    </row>
    <row r="337" spans="1:15" s="185" customFormat="1" ht="34.5">
      <c r="A337" s="99" t="s">
        <v>141</v>
      </c>
      <c r="B337" s="234">
        <v>941</v>
      </c>
      <c r="C337" s="235" t="s">
        <v>1</v>
      </c>
      <c r="D337" s="248" t="s">
        <v>7</v>
      </c>
      <c r="E337" s="248" t="s">
        <v>45</v>
      </c>
      <c r="F337" s="256" t="s">
        <v>33</v>
      </c>
      <c r="G337" s="257" t="s">
        <v>1</v>
      </c>
      <c r="H337" s="253" t="s">
        <v>143</v>
      </c>
      <c r="I337" s="253"/>
      <c r="J337" s="241">
        <f>SUM(J338)</f>
        <v>1458</v>
      </c>
      <c r="K337" s="241">
        <f t="shared" si="109"/>
        <v>1458</v>
      </c>
      <c r="L337" s="241">
        <f t="shared" si="109"/>
        <v>1458</v>
      </c>
      <c r="M337" s="377"/>
      <c r="N337" s="377"/>
      <c r="O337" s="377"/>
    </row>
    <row r="338" spans="1:15" s="31" customFormat="1" ht="47.25">
      <c r="A338" s="28" t="s">
        <v>262</v>
      </c>
      <c r="B338" s="148">
        <v>941</v>
      </c>
      <c r="C338" s="29" t="s">
        <v>1</v>
      </c>
      <c r="D338" s="221" t="s">
        <v>7</v>
      </c>
      <c r="E338" s="221" t="s">
        <v>45</v>
      </c>
      <c r="F338" s="222" t="s">
        <v>33</v>
      </c>
      <c r="G338" s="205" t="s">
        <v>1</v>
      </c>
      <c r="H338" s="223" t="s">
        <v>44</v>
      </c>
      <c r="I338" s="223" t="s">
        <v>59</v>
      </c>
      <c r="J338" s="30">
        <v>1458</v>
      </c>
      <c r="K338" s="30">
        <v>1458</v>
      </c>
      <c r="L338" s="30">
        <v>1458</v>
      </c>
      <c r="M338" s="354"/>
      <c r="N338" s="354"/>
      <c r="O338" s="354"/>
    </row>
    <row r="339" spans="1:15" s="125" customFormat="1" ht="18.75">
      <c r="A339" s="86" t="s">
        <v>83</v>
      </c>
      <c r="B339" s="86">
        <v>941</v>
      </c>
      <c r="C339" s="100" t="s">
        <v>15</v>
      </c>
      <c r="D339" s="464"/>
      <c r="E339" s="465"/>
      <c r="F339" s="465"/>
      <c r="G339" s="465"/>
      <c r="H339" s="466"/>
      <c r="I339" s="124"/>
      <c r="J339" s="102">
        <f>SUM(J340+J354+J383+J394+J405)</f>
        <v>1185940.8</v>
      </c>
      <c r="K339" s="102">
        <f>SUM(K340+K354+K383+K394+K405)</f>
        <v>1075430.2</v>
      </c>
      <c r="L339" s="102">
        <f>SUM(L340+L354+L383+L394+L405)</f>
        <v>1135319.7999999998</v>
      </c>
      <c r="M339" s="364"/>
      <c r="N339" s="364"/>
      <c r="O339" s="364"/>
    </row>
    <row r="340" spans="1:15" s="127" customFormat="1" ht="18.75">
      <c r="A340" s="98" t="s">
        <v>84</v>
      </c>
      <c r="B340" s="35">
        <v>941</v>
      </c>
      <c r="C340" s="92" t="s">
        <v>15</v>
      </c>
      <c r="D340" s="92" t="s">
        <v>1</v>
      </c>
      <c r="E340" s="467"/>
      <c r="F340" s="468"/>
      <c r="G340" s="468"/>
      <c r="H340" s="469"/>
      <c r="I340" s="93"/>
      <c r="J340" s="90">
        <f>SUM(J341)</f>
        <v>295455.40000000002</v>
      </c>
      <c r="K340" s="90">
        <f t="shared" ref="K340:L342" si="110">SUM(K341)</f>
        <v>280333.90000000002</v>
      </c>
      <c r="L340" s="90">
        <f t="shared" si="110"/>
        <v>287663.59999999998</v>
      </c>
      <c r="M340" s="386"/>
      <c r="N340" s="386"/>
      <c r="O340" s="386"/>
    </row>
    <row r="341" spans="1:15" s="131" customFormat="1" ht="17.25">
      <c r="A341" s="69" t="s">
        <v>162</v>
      </c>
      <c r="B341" s="153">
        <v>941</v>
      </c>
      <c r="C341" s="56" t="s">
        <v>15</v>
      </c>
      <c r="D341" s="66" t="s">
        <v>1</v>
      </c>
      <c r="E341" s="79" t="s">
        <v>5</v>
      </c>
      <c r="F341" s="80" t="s">
        <v>136</v>
      </c>
      <c r="G341" s="206" t="s">
        <v>137</v>
      </c>
      <c r="H341" s="67" t="s">
        <v>143</v>
      </c>
      <c r="I341" s="67"/>
      <c r="J341" s="61">
        <f>SUM(J342)</f>
        <v>295455.40000000002</v>
      </c>
      <c r="K341" s="61">
        <f t="shared" si="110"/>
        <v>280333.90000000002</v>
      </c>
      <c r="L341" s="61">
        <f t="shared" si="110"/>
        <v>287663.59999999998</v>
      </c>
      <c r="M341" s="369"/>
      <c r="N341" s="369"/>
      <c r="O341" s="369"/>
    </row>
    <row r="342" spans="1:15" s="132" customFormat="1" ht="17.25">
      <c r="A342" s="75" t="s">
        <v>163</v>
      </c>
      <c r="B342" s="154">
        <v>941</v>
      </c>
      <c r="C342" s="15" t="s">
        <v>15</v>
      </c>
      <c r="D342" s="63" t="s">
        <v>1</v>
      </c>
      <c r="E342" s="34" t="s">
        <v>5</v>
      </c>
      <c r="F342" s="81" t="s">
        <v>18</v>
      </c>
      <c r="G342" s="207" t="s">
        <v>137</v>
      </c>
      <c r="H342" s="64" t="s">
        <v>143</v>
      </c>
      <c r="I342" s="64"/>
      <c r="J342" s="20">
        <f>SUM(J343)</f>
        <v>295455.40000000002</v>
      </c>
      <c r="K342" s="20">
        <f t="shared" si="110"/>
        <v>280333.90000000002</v>
      </c>
      <c r="L342" s="20">
        <f t="shared" si="110"/>
        <v>287663.59999999998</v>
      </c>
      <c r="M342" s="370"/>
      <c r="N342" s="370"/>
      <c r="O342" s="370"/>
    </row>
    <row r="343" spans="1:15" s="189" customFormat="1" ht="17.25">
      <c r="A343" s="99" t="s">
        <v>164</v>
      </c>
      <c r="B343" s="242">
        <v>941</v>
      </c>
      <c r="C343" s="243" t="s">
        <v>15</v>
      </c>
      <c r="D343" s="255" t="s">
        <v>1</v>
      </c>
      <c r="E343" s="248" t="s">
        <v>5</v>
      </c>
      <c r="F343" s="256" t="s">
        <v>18</v>
      </c>
      <c r="G343" s="257" t="s">
        <v>1</v>
      </c>
      <c r="H343" s="253" t="s">
        <v>143</v>
      </c>
      <c r="I343" s="253"/>
      <c r="J343" s="241">
        <f>SUM(J344:J353)</f>
        <v>295455.40000000002</v>
      </c>
      <c r="K343" s="241">
        <f t="shared" ref="K343:L343" si="111">SUM(K344:K353)</f>
        <v>280333.90000000002</v>
      </c>
      <c r="L343" s="241">
        <f t="shared" si="111"/>
        <v>287663.59999999998</v>
      </c>
      <c r="M343" s="371"/>
      <c r="N343" s="371"/>
      <c r="O343" s="371"/>
    </row>
    <row r="344" spans="1:15" s="31" customFormat="1" ht="47.25">
      <c r="A344" s="28" t="s">
        <v>238</v>
      </c>
      <c r="B344" s="148">
        <v>941</v>
      </c>
      <c r="C344" s="29" t="s">
        <v>15</v>
      </c>
      <c r="D344" s="221" t="s">
        <v>1</v>
      </c>
      <c r="E344" s="120" t="s">
        <v>5</v>
      </c>
      <c r="F344" s="121">
        <v>1</v>
      </c>
      <c r="G344" s="211" t="s">
        <v>1</v>
      </c>
      <c r="H344" s="122" t="s">
        <v>6</v>
      </c>
      <c r="I344" s="223" t="s">
        <v>59</v>
      </c>
      <c r="J344" s="30">
        <v>37155.199999999997</v>
      </c>
      <c r="K344" s="30">
        <v>35217</v>
      </c>
      <c r="L344" s="30">
        <v>35217</v>
      </c>
      <c r="M344" s="354">
        <v>1938.2</v>
      </c>
      <c r="N344" s="354"/>
      <c r="O344" s="354"/>
    </row>
    <row r="345" spans="1:15" s="31" customFormat="1" ht="31.5">
      <c r="A345" s="28" t="s">
        <v>117</v>
      </c>
      <c r="B345" s="148">
        <v>941</v>
      </c>
      <c r="C345" s="29" t="s">
        <v>15</v>
      </c>
      <c r="D345" s="221" t="s">
        <v>1</v>
      </c>
      <c r="E345" s="120" t="s">
        <v>5</v>
      </c>
      <c r="F345" s="121">
        <v>1</v>
      </c>
      <c r="G345" s="211" t="s">
        <v>1</v>
      </c>
      <c r="H345" s="122" t="s">
        <v>6</v>
      </c>
      <c r="I345" s="223" t="s">
        <v>58</v>
      </c>
      <c r="J345" s="401">
        <v>77677</v>
      </c>
      <c r="K345" s="30">
        <v>70101</v>
      </c>
      <c r="L345" s="30">
        <v>70871</v>
      </c>
      <c r="M345" s="354">
        <v>9502</v>
      </c>
      <c r="N345" s="354"/>
      <c r="O345" s="354"/>
    </row>
    <row r="346" spans="1:15" s="31" customFormat="1" ht="31.5">
      <c r="A346" s="28" t="s">
        <v>122</v>
      </c>
      <c r="B346" s="148">
        <v>941</v>
      </c>
      <c r="C346" s="29" t="s">
        <v>15</v>
      </c>
      <c r="D346" s="221" t="s">
        <v>1</v>
      </c>
      <c r="E346" s="120" t="s">
        <v>5</v>
      </c>
      <c r="F346" s="121">
        <v>1</v>
      </c>
      <c r="G346" s="211" t="s">
        <v>1</v>
      </c>
      <c r="H346" s="122" t="s">
        <v>6</v>
      </c>
      <c r="I346" s="223" t="s">
        <v>60</v>
      </c>
      <c r="J346" s="401">
        <v>1485</v>
      </c>
      <c r="K346" s="30">
        <v>1450</v>
      </c>
      <c r="L346" s="30">
        <v>1450</v>
      </c>
      <c r="M346" s="354"/>
      <c r="N346" s="354"/>
      <c r="O346" s="354"/>
    </row>
    <row r="347" spans="1:15" s="31" customFormat="1" ht="47.25">
      <c r="A347" s="28" t="s">
        <v>336</v>
      </c>
      <c r="B347" s="148">
        <v>941</v>
      </c>
      <c r="C347" s="29" t="s">
        <v>15</v>
      </c>
      <c r="D347" s="349" t="s">
        <v>1</v>
      </c>
      <c r="E347" s="120" t="s">
        <v>5</v>
      </c>
      <c r="F347" s="121">
        <v>1</v>
      </c>
      <c r="G347" s="211" t="s">
        <v>1</v>
      </c>
      <c r="H347" s="122" t="s">
        <v>6</v>
      </c>
      <c r="I347" s="350" t="s">
        <v>64</v>
      </c>
      <c r="J347" s="401">
        <v>19873</v>
      </c>
      <c r="K347" s="30">
        <v>13151</v>
      </c>
      <c r="L347" s="30">
        <v>13292</v>
      </c>
      <c r="M347" s="354">
        <v>236</v>
      </c>
      <c r="N347" s="354"/>
      <c r="O347" s="354"/>
    </row>
    <row r="348" spans="1:15" s="31" customFormat="1" ht="47.25">
      <c r="A348" s="28" t="s">
        <v>406</v>
      </c>
      <c r="B348" s="148">
        <v>941</v>
      </c>
      <c r="C348" s="29" t="s">
        <v>15</v>
      </c>
      <c r="D348" s="419" t="s">
        <v>1</v>
      </c>
      <c r="E348" s="120" t="s">
        <v>5</v>
      </c>
      <c r="F348" s="121">
        <v>1</v>
      </c>
      <c r="G348" s="211" t="s">
        <v>1</v>
      </c>
      <c r="H348" s="122" t="s">
        <v>405</v>
      </c>
      <c r="I348" s="421" t="s">
        <v>59</v>
      </c>
      <c r="J348" s="401">
        <v>1888.8</v>
      </c>
      <c r="K348" s="30"/>
      <c r="L348" s="30"/>
      <c r="M348" s="354">
        <v>1888.8</v>
      </c>
      <c r="N348" s="354"/>
      <c r="O348" s="354"/>
    </row>
    <row r="349" spans="1:15" s="31" customFormat="1" ht="47.25">
      <c r="A349" s="28" t="s">
        <v>415</v>
      </c>
      <c r="B349" s="148">
        <v>941</v>
      </c>
      <c r="C349" s="29" t="s">
        <v>15</v>
      </c>
      <c r="D349" s="422" t="s">
        <v>1</v>
      </c>
      <c r="E349" s="120" t="s">
        <v>5</v>
      </c>
      <c r="F349" s="121">
        <v>1</v>
      </c>
      <c r="G349" s="211" t="s">
        <v>1</v>
      </c>
      <c r="H349" s="122" t="s">
        <v>405</v>
      </c>
      <c r="I349" s="423" t="s">
        <v>64</v>
      </c>
      <c r="J349" s="401">
        <v>221</v>
      </c>
      <c r="K349" s="30"/>
      <c r="L349" s="30"/>
      <c r="M349" s="354">
        <v>221</v>
      </c>
      <c r="N349" s="354"/>
      <c r="O349" s="354"/>
    </row>
    <row r="350" spans="1:15" s="31" customFormat="1" ht="47.25">
      <c r="A350" s="28" t="s">
        <v>123</v>
      </c>
      <c r="B350" s="148">
        <v>941</v>
      </c>
      <c r="C350" s="29" t="s">
        <v>15</v>
      </c>
      <c r="D350" s="221" t="s">
        <v>1</v>
      </c>
      <c r="E350" s="120" t="s">
        <v>5</v>
      </c>
      <c r="F350" s="121">
        <v>1</v>
      </c>
      <c r="G350" s="211" t="s">
        <v>1</v>
      </c>
      <c r="H350" s="122">
        <v>78290</v>
      </c>
      <c r="I350" s="223" t="s">
        <v>59</v>
      </c>
      <c r="J350" s="30">
        <v>132697.4</v>
      </c>
      <c r="K350" s="30">
        <v>135891.9</v>
      </c>
      <c r="L350" s="30">
        <v>142181.6</v>
      </c>
      <c r="M350" s="354"/>
      <c r="N350" s="354"/>
      <c r="O350" s="354"/>
    </row>
    <row r="351" spans="1:15" s="31" customFormat="1" ht="47.25">
      <c r="A351" s="28" t="s">
        <v>124</v>
      </c>
      <c r="B351" s="148">
        <v>941</v>
      </c>
      <c r="C351" s="29" t="s">
        <v>15</v>
      </c>
      <c r="D351" s="221" t="s">
        <v>1</v>
      </c>
      <c r="E351" s="120" t="s">
        <v>5</v>
      </c>
      <c r="F351" s="121">
        <v>1</v>
      </c>
      <c r="G351" s="211" t="s">
        <v>1</v>
      </c>
      <c r="H351" s="122">
        <v>78290</v>
      </c>
      <c r="I351" s="223" t="s">
        <v>58</v>
      </c>
      <c r="J351" s="30">
        <v>2703</v>
      </c>
      <c r="K351" s="30">
        <v>2768</v>
      </c>
      <c r="L351" s="30">
        <v>2897</v>
      </c>
      <c r="M351" s="354"/>
      <c r="N351" s="354"/>
      <c r="O351" s="354"/>
    </row>
    <row r="352" spans="1:15" s="31" customFormat="1" ht="47.25">
      <c r="A352" s="28" t="s">
        <v>279</v>
      </c>
      <c r="B352" s="148">
        <v>941</v>
      </c>
      <c r="C352" s="29" t="s">
        <v>15</v>
      </c>
      <c r="D352" s="349" t="s">
        <v>1</v>
      </c>
      <c r="E352" s="120" t="s">
        <v>5</v>
      </c>
      <c r="F352" s="121">
        <v>1</v>
      </c>
      <c r="G352" s="211" t="s">
        <v>1</v>
      </c>
      <c r="H352" s="122">
        <v>78290</v>
      </c>
      <c r="I352" s="350" t="s">
        <v>64</v>
      </c>
      <c r="J352" s="30">
        <v>21755</v>
      </c>
      <c r="K352" s="30">
        <v>21755</v>
      </c>
      <c r="L352" s="30">
        <v>21755</v>
      </c>
      <c r="M352" s="354"/>
      <c r="N352" s="354"/>
      <c r="O352" s="354"/>
    </row>
    <row r="353" spans="1:17" s="31" customFormat="1" ht="31.5">
      <c r="A353" s="28" t="s">
        <v>417</v>
      </c>
      <c r="B353" s="148">
        <v>941</v>
      </c>
      <c r="C353" s="29" t="s">
        <v>15</v>
      </c>
      <c r="D353" s="424" t="s">
        <v>1</v>
      </c>
      <c r="E353" s="428" t="s">
        <v>5</v>
      </c>
      <c r="F353" s="429" t="s">
        <v>18</v>
      </c>
      <c r="G353" s="430" t="s">
        <v>1</v>
      </c>
      <c r="H353" s="431" t="s">
        <v>418</v>
      </c>
      <c r="I353" s="426" t="s">
        <v>58</v>
      </c>
      <c r="J353" s="30"/>
      <c r="K353" s="30"/>
      <c r="L353" s="30"/>
      <c r="M353" s="354">
        <v>450</v>
      </c>
      <c r="N353" s="354"/>
      <c r="O353" s="354"/>
    </row>
    <row r="354" spans="1:17" s="123" customFormat="1" ht="18.75">
      <c r="A354" s="97" t="s">
        <v>85</v>
      </c>
      <c r="B354" s="35">
        <v>941</v>
      </c>
      <c r="C354" s="92" t="s">
        <v>15</v>
      </c>
      <c r="D354" s="92" t="s">
        <v>5</v>
      </c>
      <c r="E354" s="470"/>
      <c r="F354" s="471"/>
      <c r="G354" s="471"/>
      <c r="H354" s="472"/>
      <c r="I354" s="93"/>
      <c r="J354" s="90">
        <f>SUM(J355+J379)</f>
        <v>699322.2</v>
      </c>
      <c r="K354" s="90">
        <f>SUM(K355+K379)</f>
        <v>695688.4</v>
      </c>
      <c r="L354" s="90">
        <f>SUM(L355+L379)</f>
        <v>747621.3</v>
      </c>
      <c r="M354" s="365"/>
      <c r="N354" s="365"/>
      <c r="O354" s="365"/>
    </row>
    <row r="355" spans="1:17" s="133" customFormat="1" ht="17.25">
      <c r="A355" s="69" t="s">
        <v>162</v>
      </c>
      <c r="B355" s="153">
        <v>941</v>
      </c>
      <c r="C355" s="56" t="s">
        <v>15</v>
      </c>
      <c r="D355" s="66" t="s">
        <v>5</v>
      </c>
      <c r="E355" s="71" t="s">
        <v>5</v>
      </c>
      <c r="F355" s="72" t="s">
        <v>136</v>
      </c>
      <c r="G355" s="203" t="s">
        <v>137</v>
      </c>
      <c r="H355" s="73" t="s">
        <v>143</v>
      </c>
      <c r="I355" s="67"/>
      <c r="J355" s="61">
        <f>SUM(J356+J374)</f>
        <v>698815.2</v>
      </c>
      <c r="K355" s="61">
        <f t="shared" ref="K355:L355" si="112">SUM(K356+K374)</f>
        <v>695681.4</v>
      </c>
      <c r="L355" s="61">
        <f t="shared" si="112"/>
        <v>747621.3</v>
      </c>
      <c r="M355" s="387"/>
      <c r="N355" s="387"/>
      <c r="O355" s="387"/>
    </row>
    <row r="356" spans="1:17" s="134" customFormat="1" ht="17.25">
      <c r="A356" s="75" t="s">
        <v>165</v>
      </c>
      <c r="B356" s="154">
        <v>941</v>
      </c>
      <c r="C356" s="15" t="s">
        <v>15</v>
      </c>
      <c r="D356" s="63" t="s">
        <v>5</v>
      </c>
      <c r="E356" s="76" t="s">
        <v>5</v>
      </c>
      <c r="F356" s="77" t="s">
        <v>29</v>
      </c>
      <c r="G356" s="204" t="s">
        <v>137</v>
      </c>
      <c r="H356" s="78" t="s">
        <v>143</v>
      </c>
      <c r="I356" s="64"/>
      <c r="J356" s="20">
        <f>SUM(J357)</f>
        <v>690438.5</v>
      </c>
      <c r="K356" s="20">
        <f t="shared" ref="K356:L356" si="113">SUM(K357)</f>
        <v>695681.4</v>
      </c>
      <c r="L356" s="20">
        <f t="shared" si="113"/>
        <v>747621.3</v>
      </c>
      <c r="M356" s="388"/>
      <c r="N356" s="388"/>
      <c r="O356" s="388"/>
    </row>
    <row r="357" spans="1:17" s="190" customFormat="1" ht="34.5">
      <c r="A357" s="99" t="s">
        <v>166</v>
      </c>
      <c r="B357" s="242">
        <v>941</v>
      </c>
      <c r="C357" s="243" t="s">
        <v>15</v>
      </c>
      <c r="D357" s="255" t="s">
        <v>5</v>
      </c>
      <c r="E357" s="273" t="s">
        <v>5</v>
      </c>
      <c r="F357" s="274" t="s">
        <v>29</v>
      </c>
      <c r="G357" s="275" t="s">
        <v>2</v>
      </c>
      <c r="H357" s="276" t="s">
        <v>143</v>
      </c>
      <c r="I357" s="253"/>
      <c r="J357" s="241">
        <f>SUM(J358:J373)</f>
        <v>690438.5</v>
      </c>
      <c r="K357" s="241">
        <f t="shared" ref="K357:L357" si="114">SUM(K358:K373)</f>
        <v>695681.4</v>
      </c>
      <c r="L357" s="241">
        <f t="shared" si="114"/>
        <v>747621.3</v>
      </c>
      <c r="M357" s="389"/>
      <c r="N357" s="389"/>
      <c r="O357" s="389"/>
    </row>
    <row r="358" spans="1:17" s="31" customFormat="1" ht="31.5">
      <c r="A358" s="28" t="s">
        <v>117</v>
      </c>
      <c r="B358" s="148">
        <v>941</v>
      </c>
      <c r="C358" s="29" t="s">
        <v>15</v>
      </c>
      <c r="D358" s="221" t="s">
        <v>5</v>
      </c>
      <c r="E358" s="120" t="s">
        <v>5</v>
      </c>
      <c r="F358" s="121">
        <v>2</v>
      </c>
      <c r="G358" s="211" t="s">
        <v>2</v>
      </c>
      <c r="H358" s="122" t="s">
        <v>6</v>
      </c>
      <c r="I358" s="169" t="s">
        <v>58</v>
      </c>
      <c r="J358" s="436">
        <v>127393.1</v>
      </c>
      <c r="K358" s="401">
        <v>113364</v>
      </c>
      <c r="L358" s="401">
        <v>115287</v>
      </c>
      <c r="M358" s="354">
        <v>-8112</v>
      </c>
      <c r="N358" s="354"/>
      <c r="O358" s="354"/>
    </row>
    <row r="359" spans="1:17" s="31" customFormat="1" ht="31.5">
      <c r="A359" s="28" t="s">
        <v>122</v>
      </c>
      <c r="B359" s="148">
        <v>941</v>
      </c>
      <c r="C359" s="29" t="s">
        <v>15</v>
      </c>
      <c r="D359" s="221" t="s">
        <v>5</v>
      </c>
      <c r="E359" s="120" t="s">
        <v>5</v>
      </c>
      <c r="F359" s="121">
        <v>2</v>
      </c>
      <c r="G359" s="211" t="s">
        <v>2</v>
      </c>
      <c r="H359" s="122" t="s">
        <v>6</v>
      </c>
      <c r="I359" s="169" t="s">
        <v>60</v>
      </c>
      <c r="J359" s="436">
        <v>1027.5</v>
      </c>
      <c r="K359" s="401">
        <v>983</v>
      </c>
      <c r="L359" s="401">
        <v>983</v>
      </c>
      <c r="M359" s="354"/>
      <c r="N359" s="354"/>
      <c r="O359" s="354"/>
    </row>
    <row r="360" spans="1:17" ht="47.25">
      <c r="A360" s="28" t="s">
        <v>261</v>
      </c>
      <c r="B360" s="148">
        <v>940</v>
      </c>
      <c r="C360" s="29" t="s">
        <v>15</v>
      </c>
      <c r="D360" s="221" t="s">
        <v>5</v>
      </c>
      <c r="E360" s="120" t="s">
        <v>5</v>
      </c>
      <c r="F360" s="121">
        <v>2</v>
      </c>
      <c r="G360" s="211" t="s">
        <v>2</v>
      </c>
      <c r="H360" s="122" t="s">
        <v>6</v>
      </c>
      <c r="I360" s="169" t="s">
        <v>64</v>
      </c>
      <c r="J360" s="436">
        <v>27422.400000000001</v>
      </c>
      <c r="K360" s="401">
        <v>26768</v>
      </c>
      <c r="L360" s="401">
        <v>27332</v>
      </c>
      <c r="M360" s="354">
        <v>1000</v>
      </c>
      <c r="Q360" s="400"/>
    </row>
    <row r="361" spans="1:17" s="31" customFormat="1" ht="31.5">
      <c r="A361" s="28" t="s">
        <v>315</v>
      </c>
      <c r="B361" s="148">
        <v>941</v>
      </c>
      <c r="C361" s="29" t="s">
        <v>15</v>
      </c>
      <c r="D361" s="324" t="s">
        <v>5</v>
      </c>
      <c r="E361" s="120" t="s">
        <v>5</v>
      </c>
      <c r="F361" s="121">
        <v>2</v>
      </c>
      <c r="G361" s="211" t="s">
        <v>2</v>
      </c>
      <c r="H361" s="122" t="s">
        <v>314</v>
      </c>
      <c r="I361" s="169" t="s">
        <v>58</v>
      </c>
      <c r="J361" s="436">
        <v>100</v>
      </c>
      <c r="K361" s="401">
        <v>100</v>
      </c>
      <c r="L361" s="401">
        <v>100</v>
      </c>
      <c r="M361" s="354"/>
      <c r="N361" s="354"/>
      <c r="O361" s="354"/>
      <c r="Q361" s="399"/>
    </row>
    <row r="362" spans="1:17" s="31" customFormat="1" ht="47.25">
      <c r="A362" s="28" t="s">
        <v>125</v>
      </c>
      <c r="B362" s="148">
        <v>941</v>
      </c>
      <c r="C362" s="29" t="s">
        <v>15</v>
      </c>
      <c r="D362" s="221" t="s">
        <v>5</v>
      </c>
      <c r="E362" s="120" t="s">
        <v>5</v>
      </c>
      <c r="F362" s="121">
        <v>2</v>
      </c>
      <c r="G362" s="211" t="s">
        <v>2</v>
      </c>
      <c r="H362" s="122">
        <v>78120</v>
      </c>
      <c r="I362" s="169" t="s">
        <v>59</v>
      </c>
      <c r="J362" s="436">
        <v>383674.8</v>
      </c>
      <c r="K362" s="401">
        <v>419696.4</v>
      </c>
      <c r="L362" s="401">
        <v>464765.3</v>
      </c>
      <c r="M362" s="354"/>
      <c r="N362" s="354"/>
      <c r="O362" s="354"/>
      <c r="Q362" s="399"/>
    </row>
    <row r="363" spans="1:17" s="31" customFormat="1" ht="47.25">
      <c r="A363" s="28" t="s">
        <v>126</v>
      </c>
      <c r="B363" s="148">
        <v>941</v>
      </c>
      <c r="C363" s="29" t="s">
        <v>15</v>
      </c>
      <c r="D363" s="221" t="s">
        <v>5</v>
      </c>
      <c r="E363" s="120" t="s">
        <v>5</v>
      </c>
      <c r="F363" s="121">
        <v>2</v>
      </c>
      <c r="G363" s="211" t="s">
        <v>2</v>
      </c>
      <c r="H363" s="122">
        <v>78120</v>
      </c>
      <c r="I363" s="169" t="s">
        <v>58</v>
      </c>
      <c r="J363" s="436">
        <v>14514.7</v>
      </c>
      <c r="K363" s="401">
        <v>17290</v>
      </c>
      <c r="L363" s="401">
        <v>18885</v>
      </c>
      <c r="M363" s="354"/>
      <c r="N363" s="354"/>
      <c r="O363" s="354"/>
      <c r="Q363" s="399"/>
    </row>
    <row r="364" spans="1:17" ht="47.25">
      <c r="A364" s="28" t="s">
        <v>224</v>
      </c>
      <c r="B364" s="148">
        <v>941</v>
      </c>
      <c r="C364" s="29" t="s">
        <v>15</v>
      </c>
      <c r="D364" s="221" t="s">
        <v>5</v>
      </c>
      <c r="E364" s="120" t="s">
        <v>5</v>
      </c>
      <c r="F364" s="121">
        <v>2</v>
      </c>
      <c r="G364" s="211" t="s">
        <v>2</v>
      </c>
      <c r="H364" s="122">
        <v>78120</v>
      </c>
      <c r="I364" s="169" t="s">
        <v>64</v>
      </c>
      <c r="J364" s="436">
        <v>101741</v>
      </c>
      <c r="K364" s="401">
        <v>107543</v>
      </c>
      <c r="L364" s="401">
        <v>110329</v>
      </c>
      <c r="P364" s="400"/>
    </row>
    <row r="365" spans="1:17" s="1" customFormat="1" ht="31.5">
      <c r="A365" s="28" t="s">
        <v>404</v>
      </c>
      <c r="B365" s="148">
        <v>941</v>
      </c>
      <c r="C365" s="29" t="s">
        <v>15</v>
      </c>
      <c r="D365" s="419" t="s">
        <v>5</v>
      </c>
      <c r="E365" s="120" t="s">
        <v>5</v>
      </c>
      <c r="F365" s="121">
        <v>2</v>
      </c>
      <c r="G365" s="211" t="s">
        <v>2</v>
      </c>
      <c r="H365" s="122" t="s">
        <v>403</v>
      </c>
      <c r="I365" s="169" t="s">
        <v>58</v>
      </c>
      <c r="J365" s="436">
        <v>1500</v>
      </c>
      <c r="K365" s="401"/>
      <c r="L365" s="401"/>
      <c r="M365" s="354">
        <v>1500</v>
      </c>
      <c r="N365" s="354"/>
      <c r="O365" s="354"/>
      <c r="P365" s="400"/>
    </row>
    <row r="366" spans="1:17" s="1" customFormat="1" ht="31.5">
      <c r="A366" s="28" t="s">
        <v>419</v>
      </c>
      <c r="B366" s="148">
        <v>941</v>
      </c>
      <c r="C366" s="29" t="s">
        <v>15</v>
      </c>
      <c r="D366" s="424" t="s">
        <v>5</v>
      </c>
      <c r="E366" s="120" t="s">
        <v>5</v>
      </c>
      <c r="F366" s="121" t="s">
        <v>29</v>
      </c>
      <c r="G366" s="211" t="s">
        <v>2</v>
      </c>
      <c r="H366" s="122" t="s">
        <v>418</v>
      </c>
      <c r="I366" s="169" t="s">
        <v>58</v>
      </c>
      <c r="J366" s="436">
        <v>10615</v>
      </c>
      <c r="K366" s="401"/>
      <c r="L366" s="401"/>
      <c r="M366" s="354">
        <v>10165</v>
      </c>
      <c r="N366" s="354"/>
      <c r="O366" s="354"/>
      <c r="P366" s="400"/>
    </row>
    <row r="367" spans="1:17" s="1" customFormat="1" ht="31.5">
      <c r="A367" s="28" t="s">
        <v>420</v>
      </c>
      <c r="B367" s="148">
        <v>941</v>
      </c>
      <c r="C367" s="29" t="s">
        <v>15</v>
      </c>
      <c r="D367" s="424" t="s">
        <v>5</v>
      </c>
      <c r="E367" s="120" t="s">
        <v>5</v>
      </c>
      <c r="F367" s="121" t="s">
        <v>29</v>
      </c>
      <c r="G367" s="211" t="s">
        <v>2</v>
      </c>
      <c r="H367" s="122" t="s">
        <v>418</v>
      </c>
      <c r="I367" s="169" t="s">
        <v>58</v>
      </c>
      <c r="J367" s="436">
        <v>10615</v>
      </c>
      <c r="K367" s="401"/>
      <c r="L367" s="401"/>
      <c r="M367" s="354">
        <v>10165</v>
      </c>
      <c r="N367" s="354"/>
      <c r="O367" s="354"/>
      <c r="P367" s="400"/>
    </row>
    <row r="368" spans="1:17" s="1" customFormat="1" ht="47.25">
      <c r="A368" s="28" t="s">
        <v>421</v>
      </c>
      <c r="B368" s="148">
        <v>941</v>
      </c>
      <c r="C368" s="29" t="s">
        <v>15</v>
      </c>
      <c r="D368" s="424" t="s">
        <v>5</v>
      </c>
      <c r="E368" s="120" t="s">
        <v>5</v>
      </c>
      <c r="F368" s="121" t="s">
        <v>29</v>
      </c>
      <c r="G368" s="211" t="s">
        <v>2</v>
      </c>
      <c r="H368" s="122" t="s">
        <v>418</v>
      </c>
      <c r="I368" s="169" t="s">
        <v>64</v>
      </c>
      <c r="J368" s="436">
        <v>950</v>
      </c>
      <c r="K368" s="401"/>
      <c r="L368" s="401"/>
      <c r="M368" s="354">
        <v>1400</v>
      </c>
      <c r="N368" s="354"/>
      <c r="O368" s="354"/>
      <c r="P368" s="400"/>
    </row>
    <row r="369" spans="1:16" s="1" customFormat="1" ht="47.25">
      <c r="A369" s="28" t="s">
        <v>422</v>
      </c>
      <c r="B369" s="148">
        <v>941</v>
      </c>
      <c r="C369" s="29" t="s">
        <v>15</v>
      </c>
      <c r="D369" s="424" t="s">
        <v>5</v>
      </c>
      <c r="E369" s="120" t="s">
        <v>5</v>
      </c>
      <c r="F369" s="121" t="s">
        <v>29</v>
      </c>
      <c r="G369" s="211" t="s">
        <v>2</v>
      </c>
      <c r="H369" s="122" t="s">
        <v>418</v>
      </c>
      <c r="I369" s="169" t="s">
        <v>64</v>
      </c>
      <c r="J369" s="436">
        <v>950</v>
      </c>
      <c r="K369" s="401"/>
      <c r="L369" s="401"/>
      <c r="M369" s="354">
        <v>1400</v>
      </c>
      <c r="N369" s="354"/>
      <c r="O369" s="354"/>
      <c r="P369" s="400"/>
    </row>
    <row r="370" spans="1:16" s="31" customFormat="1" ht="31.5">
      <c r="A370" s="28" t="s">
        <v>344</v>
      </c>
      <c r="B370" s="148">
        <v>941</v>
      </c>
      <c r="C370" s="29" t="s">
        <v>15</v>
      </c>
      <c r="D370" s="288" t="s">
        <v>5</v>
      </c>
      <c r="E370" s="120" t="s">
        <v>5</v>
      </c>
      <c r="F370" s="121">
        <v>2</v>
      </c>
      <c r="G370" s="211" t="s">
        <v>2</v>
      </c>
      <c r="H370" s="122" t="s">
        <v>300</v>
      </c>
      <c r="I370" s="169" t="s">
        <v>58</v>
      </c>
      <c r="J370" s="436">
        <v>2903</v>
      </c>
      <c r="K370" s="401">
        <v>2880</v>
      </c>
      <c r="L370" s="401">
        <v>2883</v>
      </c>
      <c r="M370" s="354"/>
      <c r="N370" s="354"/>
      <c r="O370" s="354"/>
      <c r="P370" s="399"/>
    </row>
    <row r="371" spans="1:16" s="31" customFormat="1" ht="31.5">
      <c r="A371" s="28" t="s">
        <v>291</v>
      </c>
      <c r="B371" s="148">
        <v>941</v>
      </c>
      <c r="C371" s="29" t="s">
        <v>15</v>
      </c>
      <c r="D371" s="315" t="s">
        <v>5</v>
      </c>
      <c r="E371" s="120" t="s">
        <v>5</v>
      </c>
      <c r="F371" s="121">
        <v>2</v>
      </c>
      <c r="G371" s="211" t="s">
        <v>2</v>
      </c>
      <c r="H371" s="122" t="s">
        <v>300</v>
      </c>
      <c r="I371" s="169" t="s">
        <v>58</v>
      </c>
      <c r="J371" s="436">
        <v>4335</v>
      </c>
      <c r="K371" s="401">
        <v>4295</v>
      </c>
      <c r="L371" s="401">
        <v>4295</v>
      </c>
      <c r="M371" s="354"/>
      <c r="N371" s="354"/>
      <c r="O371" s="354"/>
      <c r="P371" s="399"/>
    </row>
    <row r="372" spans="1:16" s="1" customFormat="1" ht="47.25">
      <c r="A372" s="28" t="s">
        <v>343</v>
      </c>
      <c r="B372" s="148">
        <v>941</v>
      </c>
      <c r="C372" s="29" t="s">
        <v>15</v>
      </c>
      <c r="D372" s="312" t="s">
        <v>5</v>
      </c>
      <c r="E372" s="120" t="s">
        <v>5</v>
      </c>
      <c r="F372" s="121">
        <v>2</v>
      </c>
      <c r="G372" s="211" t="s">
        <v>2</v>
      </c>
      <c r="H372" s="122" t="s">
        <v>300</v>
      </c>
      <c r="I372" s="169" t="s">
        <v>64</v>
      </c>
      <c r="J372" s="436">
        <v>1325</v>
      </c>
      <c r="K372" s="401">
        <v>1350</v>
      </c>
      <c r="L372" s="401">
        <v>1350</v>
      </c>
      <c r="M372" s="354"/>
      <c r="N372" s="354"/>
      <c r="O372" s="354"/>
      <c r="P372" s="400"/>
    </row>
    <row r="373" spans="1:16" s="1" customFormat="1" ht="47.25">
      <c r="A373" s="28" t="s">
        <v>301</v>
      </c>
      <c r="B373" s="148">
        <v>941</v>
      </c>
      <c r="C373" s="29" t="s">
        <v>15</v>
      </c>
      <c r="D373" s="315" t="s">
        <v>5</v>
      </c>
      <c r="E373" s="120" t="s">
        <v>5</v>
      </c>
      <c r="F373" s="121">
        <v>2</v>
      </c>
      <c r="G373" s="211" t="s">
        <v>2</v>
      </c>
      <c r="H373" s="122" t="s">
        <v>300</v>
      </c>
      <c r="I373" s="169" t="s">
        <v>64</v>
      </c>
      <c r="J373" s="436">
        <v>1372</v>
      </c>
      <c r="K373" s="401">
        <v>1412</v>
      </c>
      <c r="L373" s="401">
        <v>1412</v>
      </c>
      <c r="M373" s="354"/>
      <c r="N373" s="354"/>
      <c r="O373" s="354"/>
      <c r="P373" s="400"/>
    </row>
    <row r="374" spans="1:16" s="31" customFormat="1" ht="16.5">
      <c r="A374" s="75" t="s">
        <v>348</v>
      </c>
      <c r="B374" s="154">
        <v>941</v>
      </c>
      <c r="C374" s="15" t="s">
        <v>15</v>
      </c>
      <c r="D374" s="63" t="s">
        <v>5</v>
      </c>
      <c r="E374" s="76" t="s">
        <v>5</v>
      </c>
      <c r="F374" s="77" t="s">
        <v>181</v>
      </c>
      <c r="G374" s="204" t="s">
        <v>137</v>
      </c>
      <c r="H374" s="78" t="s">
        <v>143</v>
      </c>
      <c r="I374" s="64"/>
      <c r="J374" s="20">
        <f>SUM(J375)</f>
        <v>8376.7000000000007</v>
      </c>
      <c r="K374" s="20">
        <f t="shared" ref="K374:L374" si="115">SUM(K375)</f>
        <v>0</v>
      </c>
      <c r="L374" s="20">
        <f t="shared" si="115"/>
        <v>0</v>
      </c>
      <c r="M374" s="354"/>
      <c r="N374" s="354"/>
      <c r="O374" s="354"/>
    </row>
    <row r="375" spans="1:16" s="185" customFormat="1" ht="34.5">
      <c r="A375" s="99" t="s">
        <v>180</v>
      </c>
      <c r="B375" s="234">
        <v>941</v>
      </c>
      <c r="C375" s="235" t="s">
        <v>15</v>
      </c>
      <c r="D375" s="235" t="s">
        <v>5</v>
      </c>
      <c r="E375" s="274" t="s">
        <v>5</v>
      </c>
      <c r="F375" s="274" t="s">
        <v>181</v>
      </c>
      <c r="G375" s="275" t="s">
        <v>5</v>
      </c>
      <c r="H375" s="276" t="s">
        <v>143</v>
      </c>
      <c r="I375" s="253"/>
      <c r="J375" s="241">
        <f>SUM(J376:J378)</f>
        <v>8376.7000000000007</v>
      </c>
      <c r="K375" s="241">
        <f t="shared" ref="K375:L375" si="116">SUM(K376:K378)</f>
        <v>0</v>
      </c>
      <c r="L375" s="241">
        <f t="shared" si="116"/>
        <v>0</v>
      </c>
      <c r="M375" s="377"/>
      <c r="N375" s="377"/>
      <c r="O375" s="377"/>
    </row>
    <row r="376" spans="1:16" s="31" customFormat="1" ht="31.5">
      <c r="A376" s="432" t="s">
        <v>446</v>
      </c>
      <c r="B376" s="148">
        <v>941</v>
      </c>
      <c r="C376" s="29" t="s">
        <v>15</v>
      </c>
      <c r="D376" s="29" t="s">
        <v>5</v>
      </c>
      <c r="E376" s="121" t="s">
        <v>5</v>
      </c>
      <c r="F376" s="121">
        <v>6</v>
      </c>
      <c r="G376" s="211" t="s">
        <v>5</v>
      </c>
      <c r="H376" s="122" t="s">
        <v>426</v>
      </c>
      <c r="I376" s="456" t="s">
        <v>58</v>
      </c>
      <c r="J376" s="30">
        <v>4775.5</v>
      </c>
      <c r="K376" s="30"/>
      <c r="L376" s="30"/>
      <c r="M376" s="354"/>
      <c r="N376" s="354"/>
      <c r="O376" s="354"/>
    </row>
    <row r="377" spans="1:16" s="31" customFormat="1" ht="31.5">
      <c r="A377" s="174" t="s">
        <v>444</v>
      </c>
      <c r="B377" s="148">
        <v>941</v>
      </c>
      <c r="C377" s="29" t="s">
        <v>15</v>
      </c>
      <c r="D377" s="29" t="s">
        <v>5</v>
      </c>
      <c r="E377" s="121" t="s">
        <v>5</v>
      </c>
      <c r="F377" s="121">
        <v>6</v>
      </c>
      <c r="G377" s="211" t="s">
        <v>5</v>
      </c>
      <c r="H377" s="122" t="s">
        <v>426</v>
      </c>
      <c r="I377" s="456" t="s">
        <v>58</v>
      </c>
      <c r="J377" s="30">
        <v>1857.2</v>
      </c>
      <c r="K377" s="30"/>
      <c r="L377" s="30"/>
      <c r="M377" s="354"/>
      <c r="N377" s="354"/>
      <c r="O377" s="354"/>
    </row>
    <row r="378" spans="1:16" s="31" customFormat="1" ht="31.5">
      <c r="A378" s="174" t="s">
        <v>445</v>
      </c>
      <c r="B378" s="148">
        <v>941</v>
      </c>
      <c r="C378" s="29" t="s">
        <v>15</v>
      </c>
      <c r="D378" s="29" t="s">
        <v>5</v>
      </c>
      <c r="E378" s="121" t="s">
        <v>5</v>
      </c>
      <c r="F378" s="121">
        <v>6</v>
      </c>
      <c r="G378" s="211" t="s">
        <v>5</v>
      </c>
      <c r="H378" s="122">
        <v>88100</v>
      </c>
      <c r="I378" s="456" t="s">
        <v>58</v>
      </c>
      <c r="J378" s="30">
        <v>1744</v>
      </c>
      <c r="K378" s="30"/>
      <c r="L378" s="30"/>
      <c r="M378" s="354"/>
      <c r="N378" s="354"/>
      <c r="O378" s="354"/>
    </row>
    <row r="379" spans="1:16" s="135" customFormat="1" ht="33">
      <c r="A379" s="69" t="s">
        <v>173</v>
      </c>
      <c r="B379" s="146">
        <v>941</v>
      </c>
      <c r="C379" s="70" t="s">
        <v>15</v>
      </c>
      <c r="D379" s="79" t="s">
        <v>5</v>
      </c>
      <c r="E379" s="79" t="s">
        <v>35</v>
      </c>
      <c r="F379" s="80" t="s">
        <v>136</v>
      </c>
      <c r="G379" s="206" t="s">
        <v>137</v>
      </c>
      <c r="H379" s="67" t="s">
        <v>143</v>
      </c>
      <c r="I379" s="402"/>
      <c r="J379" s="403">
        <f>SUM(J380)</f>
        <v>507</v>
      </c>
      <c r="K379" s="403">
        <f t="shared" ref="K379:L381" si="117">SUM(K380)</f>
        <v>7</v>
      </c>
      <c r="L379" s="403">
        <f t="shared" si="117"/>
        <v>0</v>
      </c>
      <c r="M379" s="378"/>
      <c r="N379" s="378"/>
      <c r="O379" s="378"/>
    </row>
    <row r="380" spans="1:16" s="27" customFormat="1" ht="17.25">
      <c r="A380" s="75" t="s">
        <v>174</v>
      </c>
      <c r="B380" s="147">
        <v>941</v>
      </c>
      <c r="C380" s="16" t="s">
        <v>15</v>
      </c>
      <c r="D380" s="34" t="s">
        <v>5</v>
      </c>
      <c r="E380" s="34" t="s">
        <v>35</v>
      </c>
      <c r="F380" s="81" t="s">
        <v>18</v>
      </c>
      <c r="G380" s="207" t="s">
        <v>137</v>
      </c>
      <c r="H380" s="64" t="s">
        <v>143</v>
      </c>
      <c r="I380" s="404"/>
      <c r="J380" s="405">
        <f>SUM(J381)</f>
        <v>507</v>
      </c>
      <c r="K380" s="405">
        <f t="shared" si="117"/>
        <v>7</v>
      </c>
      <c r="L380" s="405">
        <f t="shared" si="117"/>
        <v>0</v>
      </c>
      <c r="M380" s="362"/>
      <c r="N380" s="362"/>
      <c r="O380" s="362"/>
    </row>
    <row r="381" spans="1:16" s="185" customFormat="1" ht="17.25">
      <c r="A381" s="99" t="s">
        <v>263</v>
      </c>
      <c r="B381" s="234">
        <v>941</v>
      </c>
      <c r="C381" s="235" t="s">
        <v>15</v>
      </c>
      <c r="D381" s="248" t="s">
        <v>5</v>
      </c>
      <c r="E381" s="248" t="s">
        <v>35</v>
      </c>
      <c r="F381" s="256" t="s">
        <v>18</v>
      </c>
      <c r="G381" s="257" t="s">
        <v>1</v>
      </c>
      <c r="H381" s="253" t="s">
        <v>143</v>
      </c>
      <c r="I381" s="406"/>
      <c r="J381" s="407">
        <f>SUM(J382)</f>
        <v>507</v>
      </c>
      <c r="K381" s="407">
        <f t="shared" si="117"/>
        <v>7</v>
      </c>
      <c r="L381" s="407">
        <f t="shared" si="117"/>
        <v>0</v>
      </c>
      <c r="M381" s="377"/>
      <c r="N381" s="377"/>
      <c r="O381" s="377"/>
    </row>
    <row r="382" spans="1:16" s="31" customFormat="1" ht="31.5">
      <c r="A382" s="28" t="s">
        <v>264</v>
      </c>
      <c r="B382" s="148">
        <v>941</v>
      </c>
      <c r="C382" s="29" t="s">
        <v>15</v>
      </c>
      <c r="D382" s="221" t="s">
        <v>5</v>
      </c>
      <c r="E382" s="221" t="s">
        <v>35</v>
      </c>
      <c r="F382" s="222" t="s">
        <v>18</v>
      </c>
      <c r="G382" s="205" t="s">
        <v>1</v>
      </c>
      <c r="H382" s="223" t="s">
        <v>6</v>
      </c>
      <c r="I382" s="169" t="s">
        <v>64</v>
      </c>
      <c r="J382" s="401">
        <v>507</v>
      </c>
      <c r="K382" s="401">
        <v>7</v>
      </c>
      <c r="L382" s="401"/>
      <c r="M382" s="354"/>
      <c r="N382" s="354"/>
      <c r="O382" s="354"/>
    </row>
    <row r="383" spans="1:16" s="198" customFormat="1" ht="18.75">
      <c r="A383" s="196" t="s">
        <v>278</v>
      </c>
      <c r="B383" s="197">
        <v>941</v>
      </c>
      <c r="C383" s="36" t="s">
        <v>15</v>
      </c>
      <c r="D383" s="227" t="s">
        <v>2</v>
      </c>
      <c r="E383" s="37"/>
      <c r="F383" s="38"/>
      <c r="G383" s="202"/>
      <c r="H383" s="39"/>
      <c r="I383" s="228"/>
      <c r="J383" s="90">
        <f>SUM(J384)</f>
        <v>70678</v>
      </c>
      <c r="K383" s="90">
        <f t="shared" ref="K383:L384" si="118">SUM(K384)</f>
        <v>67904</v>
      </c>
      <c r="L383" s="90">
        <f t="shared" si="118"/>
        <v>68198</v>
      </c>
      <c r="M383" s="390"/>
      <c r="N383" s="390"/>
      <c r="O383" s="390"/>
    </row>
    <row r="384" spans="1:16" s="133" customFormat="1" ht="17.25">
      <c r="A384" s="69" t="s">
        <v>162</v>
      </c>
      <c r="B384" s="153">
        <v>941</v>
      </c>
      <c r="C384" s="56" t="s">
        <v>15</v>
      </c>
      <c r="D384" s="66" t="s">
        <v>2</v>
      </c>
      <c r="E384" s="71" t="s">
        <v>5</v>
      </c>
      <c r="F384" s="72" t="s">
        <v>136</v>
      </c>
      <c r="G384" s="203" t="s">
        <v>137</v>
      </c>
      <c r="H384" s="73" t="s">
        <v>143</v>
      </c>
      <c r="I384" s="67"/>
      <c r="J384" s="61">
        <f>SUM(J385)</f>
        <v>70678</v>
      </c>
      <c r="K384" s="61">
        <f t="shared" si="118"/>
        <v>67904</v>
      </c>
      <c r="L384" s="61">
        <f t="shared" si="118"/>
        <v>68198</v>
      </c>
      <c r="M384" s="387"/>
      <c r="N384" s="387"/>
      <c r="O384" s="387"/>
    </row>
    <row r="385" spans="1:15" s="27" customFormat="1" ht="17.25">
      <c r="A385" s="75" t="s">
        <v>167</v>
      </c>
      <c r="B385" s="147">
        <v>941</v>
      </c>
      <c r="C385" s="16" t="s">
        <v>15</v>
      </c>
      <c r="D385" s="34" t="s">
        <v>2</v>
      </c>
      <c r="E385" s="76" t="s">
        <v>5</v>
      </c>
      <c r="F385" s="77" t="s">
        <v>33</v>
      </c>
      <c r="G385" s="204" t="s">
        <v>1</v>
      </c>
      <c r="H385" s="78" t="s">
        <v>143</v>
      </c>
      <c r="I385" s="64"/>
      <c r="J385" s="20">
        <f>SUM(J386+J389+J392)</f>
        <v>70678</v>
      </c>
      <c r="K385" s="20">
        <f>SUM(K386+K389+K392)</f>
        <v>67904</v>
      </c>
      <c r="L385" s="20">
        <f>SUM(L386+L389+L392)</f>
        <v>68198</v>
      </c>
      <c r="M385" s="362"/>
      <c r="N385" s="362"/>
      <c r="O385" s="362"/>
    </row>
    <row r="386" spans="1:15" s="185" customFormat="1" ht="34.5">
      <c r="A386" s="99" t="s">
        <v>168</v>
      </c>
      <c r="B386" s="234">
        <v>941</v>
      </c>
      <c r="C386" s="235" t="s">
        <v>15</v>
      </c>
      <c r="D386" s="248" t="s">
        <v>2</v>
      </c>
      <c r="E386" s="273" t="s">
        <v>5</v>
      </c>
      <c r="F386" s="274" t="s">
        <v>33</v>
      </c>
      <c r="G386" s="275" t="s">
        <v>1</v>
      </c>
      <c r="H386" s="276" t="s">
        <v>143</v>
      </c>
      <c r="I386" s="253"/>
      <c r="J386" s="241">
        <f>SUM(J387:J388)</f>
        <v>14475</v>
      </c>
      <c r="K386" s="241">
        <f>SUM(K387:K388)</f>
        <v>12664</v>
      </c>
      <c r="L386" s="241">
        <f>SUM(L387:L388)</f>
        <v>12958</v>
      </c>
      <c r="M386" s="377"/>
      <c r="N386" s="377"/>
      <c r="O386" s="377"/>
    </row>
    <row r="387" spans="1:15" s="31" customFormat="1" ht="31.5">
      <c r="A387" s="28" t="s">
        <v>117</v>
      </c>
      <c r="B387" s="148">
        <v>941</v>
      </c>
      <c r="C387" s="29" t="s">
        <v>15</v>
      </c>
      <c r="D387" s="221" t="s">
        <v>2</v>
      </c>
      <c r="E387" s="120" t="s">
        <v>5</v>
      </c>
      <c r="F387" s="121">
        <v>3</v>
      </c>
      <c r="G387" s="211" t="s">
        <v>1</v>
      </c>
      <c r="H387" s="122" t="s">
        <v>6</v>
      </c>
      <c r="I387" s="223" t="s">
        <v>58</v>
      </c>
      <c r="J387" s="401">
        <v>14347</v>
      </c>
      <c r="K387" s="30">
        <v>12539</v>
      </c>
      <c r="L387" s="30">
        <v>12833</v>
      </c>
      <c r="M387" s="354">
        <v>1600</v>
      </c>
      <c r="N387" s="354"/>
      <c r="O387" s="354"/>
    </row>
    <row r="388" spans="1:15" s="31" customFormat="1" ht="31.5">
      <c r="A388" s="28" t="s">
        <v>122</v>
      </c>
      <c r="B388" s="148">
        <v>941</v>
      </c>
      <c r="C388" s="29" t="s">
        <v>15</v>
      </c>
      <c r="D388" s="221" t="s">
        <v>2</v>
      </c>
      <c r="E388" s="120" t="s">
        <v>5</v>
      </c>
      <c r="F388" s="121">
        <v>3</v>
      </c>
      <c r="G388" s="211" t="s">
        <v>1</v>
      </c>
      <c r="H388" s="122" t="s">
        <v>6</v>
      </c>
      <c r="I388" s="223" t="s">
        <v>60</v>
      </c>
      <c r="J388" s="401">
        <v>128</v>
      </c>
      <c r="K388" s="30">
        <v>125</v>
      </c>
      <c r="L388" s="30">
        <v>125</v>
      </c>
      <c r="M388" s="354"/>
      <c r="N388" s="354"/>
      <c r="O388" s="354"/>
    </row>
    <row r="389" spans="1:15" s="185" customFormat="1" ht="17.25">
      <c r="A389" s="99" t="s">
        <v>169</v>
      </c>
      <c r="B389" s="234">
        <v>941</v>
      </c>
      <c r="C389" s="235" t="s">
        <v>15</v>
      </c>
      <c r="D389" s="248" t="s">
        <v>2</v>
      </c>
      <c r="E389" s="273" t="s">
        <v>5</v>
      </c>
      <c r="F389" s="274" t="s">
        <v>33</v>
      </c>
      <c r="G389" s="275" t="s">
        <v>5</v>
      </c>
      <c r="H389" s="276" t="s">
        <v>143</v>
      </c>
      <c r="I389" s="253"/>
      <c r="J389" s="241">
        <f>SUM(J390:J391)</f>
        <v>54323</v>
      </c>
      <c r="K389" s="241">
        <f t="shared" ref="K389:L389" si="119">SUM(K390:K391)</f>
        <v>53360</v>
      </c>
      <c r="L389" s="241">
        <f t="shared" si="119"/>
        <v>53360</v>
      </c>
      <c r="M389" s="377"/>
      <c r="N389" s="377"/>
      <c r="O389" s="377"/>
    </row>
    <row r="390" spans="1:15" s="31" customFormat="1" ht="47.25">
      <c r="A390" s="28" t="s">
        <v>238</v>
      </c>
      <c r="B390" s="148">
        <v>941</v>
      </c>
      <c r="C390" s="29" t="s">
        <v>15</v>
      </c>
      <c r="D390" s="221" t="s">
        <v>2</v>
      </c>
      <c r="E390" s="120" t="s">
        <v>5</v>
      </c>
      <c r="F390" s="121">
        <v>3</v>
      </c>
      <c r="G390" s="211" t="s">
        <v>5</v>
      </c>
      <c r="H390" s="122" t="s">
        <v>6</v>
      </c>
      <c r="I390" s="223" t="s">
        <v>59</v>
      </c>
      <c r="J390" s="30">
        <v>53787.9</v>
      </c>
      <c r="K390" s="30">
        <v>53360</v>
      </c>
      <c r="L390" s="30">
        <v>53360</v>
      </c>
      <c r="M390" s="354">
        <v>427.9</v>
      </c>
      <c r="N390" s="354"/>
      <c r="O390" s="354"/>
    </row>
    <row r="391" spans="1:15" s="31" customFormat="1" ht="47.25">
      <c r="A391" s="28" t="s">
        <v>406</v>
      </c>
      <c r="B391" s="148">
        <v>941</v>
      </c>
      <c r="C391" s="29" t="s">
        <v>15</v>
      </c>
      <c r="D391" s="419" t="s">
        <v>2</v>
      </c>
      <c r="E391" s="120" t="s">
        <v>5</v>
      </c>
      <c r="F391" s="121">
        <v>3</v>
      </c>
      <c r="G391" s="211" t="s">
        <v>5</v>
      </c>
      <c r="H391" s="122" t="s">
        <v>405</v>
      </c>
      <c r="I391" s="421" t="s">
        <v>59</v>
      </c>
      <c r="J391" s="30">
        <v>535.1</v>
      </c>
      <c r="K391" s="30"/>
      <c r="L391" s="30"/>
      <c r="M391" s="354">
        <v>535.1</v>
      </c>
      <c r="N391" s="354"/>
      <c r="O391" s="354"/>
    </row>
    <row r="392" spans="1:15" s="185" customFormat="1" ht="34.5">
      <c r="A392" s="99" t="s">
        <v>219</v>
      </c>
      <c r="B392" s="234">
        <v>941</v>
      </c>
      <c r="C392" s="235" t="s">
        <v>15</v>
      </c>
      <c r="D392" s="248" t="s">
        <v>2</v>
      </c>
      <c r="E392" s="273" t="s">
        <v>5</v>
      </c>
      <c r="F392" s="274" t="s">
        <v>33</v>
      </c>
      <c r="G392" s="275" t="s">
        <v>2</v>
      </c>
      <c r="H392" s="276" t="s">
        <v>143</v>
      </c>
      <c r="I392" s="253"/>
      <c r="J392" s="241">
        <f>SUM(J393)</f>
        <v>1880</v>
      </c>
      <c r="K392" s="241">
        <f t="shared" ref="K392:L392" si="120">SUM(K393)</f>
        <v>1880</v>
      </c>
      <c r="L392" s="241">
        <f t="shared" si="120"/>
        <v>1880</v>
      </c>
      <c r="M392" s="377"/>
      <c r="N392" s="377"/>
      <c r="O392" s="377"/>
    </row>
    <row r="393" spans="1:15" s="31" customFormat="1" ht="31.5">
      <c r="A393" s="28" t="s">
        <v>117</v>
      </c>
      <c r="B393" s="148">
        <v>941</v>
      </c>
      <c r="C393" s="29" t="s">
        <v>15</v>
      </c>
      <c r="D393" s="221" t="s">
        <v>2</v>
      </c>
      <c r="E393" s="120" t="s">
        <v>5</v>
      </c>
      <c r="F393" s="121">
        <v>3</v>
      </c>
      <c r="G393" s="211" t="s">
        <v>2</v>
      </c>
      <c r="H393" s="122" t="s">
        <v>6</v>
      </c>
      <c r="I393" s="223" t="s">
        <v>58</v>
      </c>
      <c r="J393" s="30">
        <v>1880</v>
      </c>
      <c r="K393" s="30">
        <v>1880</v>
      </c>
      <c r="L393" s="30">
        <v>1880</v>
      </c>
      <c r="M393" s="354"/>
      <c r="N393" s="354"/>
      <c r="O393" s="354"/>
    </row>
    <row r="394" spans="1:15" s="123" customFormat="1" ht="18.75">
      <c r="A394" s="97" t="s">
        <v>86</v>
      </c>
      <c r="B394" s="35">
        <v>941</v>
      </c>
      <c r="C394" s="92" t="s">
        <v>15</v>
      </c>
      <c r="D394" s="92" t="s">
        <v>15</v>
      </c>
      <c r="E394" s="473"/>
      <c r="F394" s="474"/>
      <c r="G394" s="474"/>
      <c r="H394" s="475"/>
      <c r="I394" s="93"/>
      <c r="J394" s="90">
        <f>SUM(J395)</f>
        <v>10752.9</v>
      </c>
      <c r="K394" s="90">
        <f t="shared" ref="K394:L394" si="121">SUM(K395)</f>
        <v>11089.9</v>
      </c>
      <c r="L394" s="90">
        <f t="shared" si="121"/>
        <v>11422.9</v>
      </c>
      <c r="M394" s="365"/>
      <c r="N394" s="365"/>
      <c r="O394" s="365"/>
    </row>
    <row r="395" spans="1:15" s="112" customFormat="1" ht="17.25">
      <c r="A395" s="69" t="s">
        <v>162</v>
      </c>
      <c r="B395" s="153">
        <v>941</v>
      </c>
      <c r="C395" s="56" t="s">
        <v>15</v>
      </c>
      <c r="D395" s="56" t="s">
        <v>15</v>
      </c>
      <c r="E395" s="79" t="s">
        <v>5</v>
      </c>
      <c r="F395" s="80" t="s">
        <v>136</v>
      </c>
      <c r="G395" s="206" t="s">
        <v>137</v>
      </c>
      <c r="H395" s="67" t="s">
        <v>143</v>
      </c>
      <c r="I395" s="60"/>
      <c r="J395" s="61">
        <f>SUM(J396+J402)</f>
        <v>10752.9</v>
      </c>
      <c r="K395" s="61">
        <f>SUM(K396+K402)</f>
        <v>11089.9</v>
      </c>
      <c r="L395" s="61">
        <f>SUM(L396+L402)</f>
        <v>11422.9</v>
      </c>
      <c r="M395" s="366"/>
      <c r="N395" s="366"/>
      <c r="O395" s="366"/>
    </row>
    <row r="396" spans="1:15" s="111" customFormat="1" ht="17.25">
      <c r="A396" s="75" t="s">
        <v>175</v>
      </c>
      <c r="B396" s="154">
        <v>941</v>
      </c>
      <c r="C396" s="15" t="s">
        <v>15</v>
      </c>
      <c r="D396" s="15" t="s">
        <v>15</v>
      </c>
      <c r="E396" s="34" t="s">
        <v>5</v>
      </c>
      <c r="F396" s="81" t="s">
        <v>34</v>
      </c>
      <c r="G396" s="207" t="s">
        <v>137</v>
      </c>
      <c r="H396" s="64" t="s">
        <v>143</v>
      </c>
      <c r="I396" s="19"/>
      <c r="J396" s="20">
        <f>SUM(J397)</f>
        <v>10452.9</v>
      </c>
      <c r="K396" s="20">
        <f t="shared" ref="K396:L396" si="122">SUM(K397)</f>
        <v>10789.9</v>
      </c>
      <c r="L396" s="20">
        <f t="shared" si="122"/>
        <v>11122.9</v>
      </c>
      <c r="M396" s="367"/>
      <c r="N396" s="367"/>
      <c r="O396" s="367"/>
    </row>
    <row r="397" spans="1:15" s="190" customFormat="1" ht="34.5">
      <c r="A397" s="194" t="s">
        <v>267</v>
      </c>
      <c r="B397" s="242">
        <v>941</v>
      </c>
      <c r="C397" s="243" t="s">
        <v>15</v>
      </c>
      <c r="D397" s="243" t="s">
        <v>15</v>
      </c>
      <c r="E397" s="244" t="s">
        <v>5</v>
      </c>
      <c r="F397" s="245" t="s">
        <v>34</v>
      </c>
      <c r="G397" s="246" t="s">
        <v>2</v>
      </c>
      <c r="H397" s="247" t="s">
        <v>143</v>
      </c>
      <c r="I397" s="235"/>
      <c r="J397" s="241">
        <f>SUM(J398:J401)</f>
        <v>10452.9</v>
      </c>
      <c r="K397" s="241">
        <f>SUM(K398:K401)</f>
        <v>10789.9</v>
      </c>
      <c r="L397" s="241">
        <f>SUM(L398:L401)</f>
        <v>11122.9</v>
      </c>
      <c r="M397" s="389"/>
      <c r="N397" s="389"/>
      <c r="O397" s="389"/>
    </row>
    <row r="398" spans="1:15" s="31" customFormat="1" ht="31.5">
      <c r="A398" s="28" t="s">
        <v>345</v>
      </c>
      <c r="B398" s="148">
        <v>941</v>
      </c>
      <c r="C398" s="29" t="s">
        <v>15</v>
      </c>
      <c r="D398" s="288" t="s">
        <v>15</v>
      </c>
      <c r="E398" s="120" t="s">
        <v>5</v>
      </c>
      <c r="F398" s="121">
        <v>4</v>
      </c>
      <c r="G398" s="211" t="s">
        <v>2</v>
      </c>
      <c r="H398" s="122" t="s">
        <v>303</v>
      </c>
      <c r="I398" s="289" t="s">
        <v>58</v>
      </c>
      <c r="J398" s="30">
        <v>4791.8999999999996</v>
      </c>
      <c r="K398" s="30">
        <v>4881.8999999999996</v>
      </c>
      <c r="L398" s="30">
        <v>4975.8999999999996</v>
      </c>
      <c r="M398" s="354"/>
      <c r="N398" s="354"/>
      <c r="O398" s="354"/>
    </row>
    <row r="399" spans="1:15" s="31" customFormat="1" ht="31.5">
      <c r="A399" s="28" t="s">
        <v>346</v>
      </c>
      <c r="B399" s="148">
        <v>941</v>
      </c>
      <c r="C399" s="29" t="s">
        <v>15</v>
      </c>
      <c r="D399" s="315" t="s">
        <v>15</v>
      </c>
      <c r="E399" s="120" t="s">
        <v>5</v>
      </c>
      <c r="F399" s="121">
        <v>4</v>
      </c>
      <c r="G399" s="211" t="s">
        <v>2</v>
      </c>
      <c r="H399" s="122" t="s">
        <v>305</v>
      </c>
      <c r="I399" s="320" t="s">
        <v>60</v>
      </c>
      <c r="J399" s="30">
        <v>4671</v>
      </c>
      <c r="K399" s="30">
        <v>4858</v>
      </c>
      <c r="L399" s="30">
        <v>5053</v>
      </c>
      <c r="M399" s="354"/>
      <c r="N399" s="354"/>
      <c r="O399" s="354"/>
    </row>
    <row r="400" spans="1:15" s="31" customFormat="1" ht="31.5">
      <c r="A400" s="28" t="s">
        <v>302</v>
      </c>
      <c r="B400" s="148">
        <v>941</v>
      </c>
      <c r="C400" s="29" t="s">
        <v>15</v>
      </c>
      <c r="D400" s="315" t="s">
        <v>15</v>
      </c>
      <c r="E400" s="120" t="s">
        <v>5</v>
      </c>
      <c r="F400" s="121">
        <v>4</v>
      </c>
      <c r="G400" s="211" t="s">
        <v>2</v>
      </c>
      <c r="H400" s="122" t="s">
        <v>303</v>
      </c>
      <c r="I400" s="317" t="s">
        <v>58</v>
      </c>
      <c r="J400" s="30">
        <v>790</v>
      </c>
      <c r="K400" s="30">
        <v>850</v>
      </c>
      <c r="L400" s="30">
        <v>894</v>
      </c>
      <c r="M400" s="354"/>
      <c r="N400" s="354"/>
      <c r="O400" s="354"/>
    </row>
    <row r="401" spans="1:15" s="31" customFormat="1" ht="31.5">
      <c r="A401" s="28" t="s">
        <v>304</v>
      </c>
      <c r="B401" s="148">
        <v>941</v>
      </c>
      <c r="C401" s="29" t="s">
        <v>15</v>
      </c>
      <c r="D401" s="315" t="s">
        <v>15</v>
      </c>
      <c r="E401" s="120" t="s">
        <v>5</v>
      </c>
      <c r="F401" s="121">
        <v>4</v>
      </c>
      <c r="G401" s="211" t="s">
        <v>2</v>
      </c>
      <c r="H401" s="122" t="s">
        <v>305</v>
      </c>
      <c r="I401" s="317" t="s">
        <v>60</v>
      </c>
      <c r="J401" s="30">
        <v>200</v>
      </c>
      <c r="K401" s="30">
        <v>200</v>
      </c>
      <c r="L401" s="30">
        <v>200</v>
      </c>
      <c r="M401" s="354"/>
      <c r="N401" s="354"/>
      <c r="O401" s="354"/>
    </row>
    <row r="402" spans="1:15" s="25" customFormat="1" ht="33">
      <c r="A402" s="75" t="s">
        <v>176</v>
      </c>
      <c r="B402" s="155">
        <v>941</v>
      </c>
      <c r="C402" s="16" t="s">
        <v>15</v>
      </c>
      <c r="D402" s="34" t="s">
        <v>15</v>
      </c>
      <c r="E402" s="76" t="s">
        <v>5</v>
      </c>
      <c r="F402" s="77" t="s">
        <v>57</v>
      </c>
      <c r="G402" s="204" t="s">
        <v>137</v>
      </c>
      <c r="H402" s="78" t="s">
        <v>143</v>
      </c>
      <c r="I402" s="85"/>
      <c r="J402" s="20">
        <f>SUM(J403)</f>
        <v>300</v>
      </c>
      <c r="K402" s="20">
        <f t="shared" ref="K402:L403" si="123">SUM(K403)</f>
        <v>300</v>
      </c>
      <c r="L402" s="20">
        <f t="shared" si="123"/>
        <v>300</v>
      </c>
      <c r="M402" s="355"/>
      <c r="N402" s="355"/>
      <c r="O402" s="355"/>
    </row>
    <row r="403" spans="1:15" s="185" customFormat="1" ht="51.75">
      <c r="A403" s="194" t="s">
        <v>268</v>
      </c>
      <c r="B403" s="234">
        <v>941</v>
      </c>
      <c r="C403" s="235" t="s">
        <v>15</v>
      </c>
      <c r="D403" s="248" t="s">
        <v>15</v>
      </c>
      <c r="E403" s="273" t="s">
        <v>5</v>
      </c>
      <c r="F403" s="274" t="s">
        <v>57</v>
      </c>
      <c r="G403" s="275" t="s">
        <v>2</v>
      </c>
      <c r="H403" s="276" t="s">
        <v>143</v>
      </c>
      <c r="I403" s="253"/>
      <c r="J403" s="241">
        <f>SUM(J404)</f>
        <v>300</v>
      </c>
      <c r="K403" s="241">
        <f t="shared" si="123"/>
        <v>300</v>
      </c>
      <c r="L403" s="241">
        <f t="shared" si="123"/>
        <v>300</v>
      </c>
      <c r="M403" s="377"/>
      <c r="N403" s="377"/>
      <c r="O403" s="377"/>
    </row>
    <row r="404" spans="1:15" s="31" customFormat="1" ht="31.5">
      <c r="A404" s="28" t="s">
        <v>266</v>
      </c>
      <c r="B404" s="148">
        <v>941</v>
      </c>
      <c r="C404" s="29" t="s">
        <v>15</v>
      </c>
      <c r="D404" s="221" t="s">
        <v>15</v>
      </c>
      <c r="E404" s="120" t="s">
        <v>5</v>
      </c>
      <c r="F404" s="121" t="s">
        <v>57</v>
      </c>
      <c r="G404" s="211" t="s">
        <v>2</v>
      </c>
      <c r="H404" s="122" t="s">
        <v>61</v>
      </c>
      <c r="I404" s="223" t="s">
        <v>58</v>
      </c>
      <c r="J404" s="30">
        <v>300</v>
      </c>
      <c r="K404" s="30">
        <v>300</v>
      </c>
      <c r="L404" s="30">
        <v>300</v>
      </c>
      <c r="M404" s="354"/>
      <c r="N404" s="354"/>
      <c r="O404" s="354"/>
    </row>
    <row r="405" spans="1:15" s="91" customFormat="1" ht="18.75">
      <c r="A405" s="98" t="s">
        <v>87</v>
      </c>
      <c r="B405" s="35">
        <v>941</v>
      </c>
      <c r="C405" s="92" t="s">
        <v>15</v>
      </c>
      <c r="D405" s="92" t="s">
        <v>17</v>
      </c>
      <c r="E405" s="470"/>
      <c r="F405" s="471"/>
      <c r="G405" s="471"/>
      <c r="H405" s="472"/>
      <c r="I405" s="93"/>
      <c r="J405" s="90">
        <f>SUM(J406+J415)</f>
        <v>109732.29999999999</v>
      </c>
      <c r="K405" s="90">
        <f t="shared" ref="K405:L405" si="124">SUM(K406+K415)</f>
        <v>20414</v>
      </c>
      <c r="L405" s="90">
        <f t="shared" si="124"/>
        <v>20414</v>
      </c>
      <c r="M405" s="360"/>
      <c r="N405" s="360"/>
      <c r="O405" s="360"/>
    </row>
    <row r="406" spans="1:15" s="135" customFormat="1" ht="17.25">
      <c r="A406" s="69" t="s">
        <v>162</v>
      </c>
      <c r="B406" s="153">
        <v>941</v>
      </c>
      <c r="C406" s="56" t="s">
        <v>15</v>
      </c>
      <c r="D406" s="66" t="s">
        <v>17</v>
      </c>
      <c r="E406" s="71" t="s">
        <v>5</v>
      </c>
      <c r="F406" s="72" t="s">
        <v>136</v>
      </c>
      <c r="G406" s="203" t="s">
        <v>137</v>
      </c>
      <c r="H406" s="73" t="s">
        <v>143</v>
      </c>
      <c r="I406" s="67"/>
      <c r="J406" s="61">
        <f>SUM(J407)</f>
        <v>21666</v>
      </c>
      <c r="K406" s="61">
        <f t="shared" ref="K406:L406" si="125">SUM(K407)</f>
        <v>20414</v>
      </c>
      <c r="L406" s="61">
        <f t="shared" si="125"/>
        <v>20414</v>
      </c>
      <c r="M406" s="378"/>
      <c r="N406" s="378"/>
      <c r="O406" s="378"/>
    </row>
    <row r="407" spans="1:15" s="27" customFormat="1" ht="17.25">
      <c r="A407" s="75" t="s">
        <v>177</v>
      </c>
      <c r="B407" s="154">
        <v>941</v>
      </c>
      <c r="C407" s="15" t="s">
        <v>15</v>
      </c>
      <c r="D407" s="63" t="s">
        <v>17</v>
      </c>
      <c r="E407" s="76" t="s">
        <v>5</v>
      </c>
      <c r="F407" s="77" t="s">
        <v>8</v>
      </c>
      <c r="G407" s="204" t="s">
        <v>137</v>
      </c>
      <c r="H407" s="78" t="s">
        <v>143</v>
      </c>
      <c r="I407" s="64"/>
      <c r="J407" s="20">
        <f>SUM(J408+J411)</f>
        <v>21666</v>
      </c>
      <c r="K407" s="20">
        <f t="shared" ref="K407:L407" si="126">SUM(K408+K411)</f>
        <v>20414</v>
      </c>
      <c r="L407" s="20">
        <f t="shared" si="126"/>
        <v>20414</v>
      </c>
      <c r="M407" s="362"/>
      <c r="N407" s="362"/>
      <c r="O407" s="362"/>
    </row>
    <row r="408" spans="1:15" s="185" customFormat="1" ht="51.75">
      <c r="A408" s="99" t="s">
        <v>178</v>
      </c>
      <c r="B408" s="242">
        <v>941</v>
      </c>
      <c r="C408" s="243" t="s">
        <v>15</v>
      </c>
      <c r="D408" s="255" t="s">
        <v>17</v>
      </c>
      <c r="E408" s="273" t="s">
        <v>5</v>
      </c>
      <c r="F408" s="274" t="s">
        <v>8</v>
      </c>
      <c r="G408" s="275" t="s">
        <v>1</v>
      </c>
      <c r="H408" s="276" t="s">
        <v>143</v>
      </c>
      <c r="I408" s="253"/>
      <c r="J408" s="241">
        <f>SUM(J409:J410)</f>
        <v>11738</v>
      </c>
      <c r="K408" s="241">
        <f t="shared" ref="K408:L408" si="127">SUM(K409:K410)</f>
        <v>11588</v>
      </c>
      <c r="L408" s="241">
        <f t="shared" si="127"/>
        <v>11588</v>
      </c>
      <c r="M408" s="377"/>
      <c r="N408" s="377"/>
      <c r="O408" s="377"/>
    </row>
    <row r="409" spans="1:15" s="31" customFormat="1" ht="31.5">
      <c r="A409" s="28" t="s">
        <v>269</v>
      </c>
      <c r="B409" s="148">
        <v>941</v>
      </c>
      <c r="C409" s="29" t="s">
        <v>15</v>
      </c>
      <c r="D409" s="221" t="s">
        <v>17</v>
      </c>
      <c r="E409" s="120" t="s">
        <v>5</v>
      </c>
      <c r="F409" s="121" t="s">
        <v>8</v>
      </c>
      <c r="G409" s="211" t="s">
        <v>1</v>
      </c>
      <c r="H409" s="122">
        <v>80300</v>
      </c>
      <c r="I409" s="223" t="s">
        <v>59</v>
      </c>
      <c r="J409" s="30">
        <v>9901</v>
      </c>
      <c r="K409" s="30">
        <v>9901</v>
      </c>
      <c r="L409" s="30">
        <v>9901</v>
      </c>
      <c r="M409" s="354"/>
      <c r="N409" s="354"/>
      <c r="O409" s="354"/>
    </row>
    <row r="410" spans="1:15" s="31" customFormat="1" ht="31.5">
      <c r="A410" s="28" t="s">
        <v>270</v>
      </c>
      <c r="B410" s="148">
        <v>941</v>
      </c>
      <c r="C410" s="29" t="s">
        <v>15</v>
      </c>
      <c r="D410" s="221" t="s">
        <v>17</v>
      </c>
      <c r="E410" s="120" t="s">
        <v>5</v>
      </c>
      <c r="F410" s="121" t="s">
        <v>8</v>
      </c>
      <c r="G410" s="211" t="s">
        <v>1</v>
      </c>
      <c r="H410" s="122">
        <v>80300</v>
      </c>
      <c r="I410" s="223" t="s">
        <v>58</v>
      </c>
      <c r="J410" s="30">
        <v>1837</v>
      </c>
      <c r="K410" s="30">
        <v>1687</v>
      </c>
      <c r="L410" s="30">
        <v>1687</v>
      </c>
      <c r="M410" s="354"/>
      <c r="N410" s="354"/>
      <c r="O410" s="354"/>
    </row>
    <row r="411" spans="1:15" s="185" customFormat="1" ht="34.5">
      <c r="A411" s="99" t="s">
        <v>179</v>
      </c>
      <c r="B411" s="234">
        <v>941</v>
      </c>
      <c r="C411" s="235" t="s">
        <v>15</v>
      </c>
      <c r="D411" s="248" t="s">
        <v>17</v>
      </c>
      <c r="E411" s="273" t="s">
        <v>5</v>
      </c>
      <c r="F411" s="274" t="s">
        <v>8</v>
      </c>
      <c r="G411" s="275" t="s">
        <v>5</v>
      </c>
      <c r="H411" s="276" t="s">
        <v>143</v>
      </c>
      <c r="I411" s="253"/>
      <c r="J411" s="241">
        <f>SUM(J412:J414)</f>
        <v>9928</v>
      </c>
      <c r="K411" s="241">
        <f t="shared" ref="K411:L411" si="128">SUM(K412:K414)</f>
        <v>8826</v>
      </c>
      <c r="L411" s="241">
        <f t="shared" si="128"/>
        <v>8826</v>
      </c>
      <c r="M411" s="377"/>
      <c r="N411" s="377"/>
      <c r="O411" s="377"/>
    </row>
    <row r="412" spans="1:15" s="31" customFormat="1" ht="31.5">
      <c r="A412" s="28" t="s">
        <v>272</v>
      </c>
      <c r="B412" s="148">
        <v>941</v>
      </c>
      <c r="C412" s="29" t="s">
        <v>15</v>
      </c>
      <c r="D412" s="221" t="s">
        <v>17</v>
      </c>
      <c r="E412" s="120" t="s">
        <v>5</v>
      </c>
      <c r="F412" s="121">
        <v>5</v>
      </c>
      <c r="G412" s="211" t="s">
        <v>5</v>
      </c>
      <c r="H412" s="122">
        <v>80300</v>
      </c>
      <c r="I412" s="223" t="s">
        <v>59</v>
      </c>
      <c r="J412" s="30">
        <v>8126</v>
      </c>
      <c r="K412" s="30">
        <v>8126</v>
      </c>
      <c r="L412" s="30">
        <v>8126</v>
      </c>
      <c r="M412" s="354"/>
      <c r="N412" s="354"/>
      <c r="O412" s="354"/>
    </row>
    <row r="413" spans="1:15" s="31" customFormat="1" ht="31.5">
      <c r="A413" s="28" t="s">
        <v>270</v>
      </c>
      <c r="B413" s="148">
        <v>941</v>
      </c>
      <c r="C413" s="29" t="s">
        <v>15</v>
      </c>
      <c r="D413" s="221" t="s">
        <v>17</v>
      </c>
      <c r="E413" s="120" t="s">
        <v>5</v>
      </c>
      <c r="F413" s="121">
        <v>5</v>
      </c>
      <c r="G413" s="211" t="s">
        <v>5</v>
      </c>
      <c r="H413" s="122">
        <v>80300</v>
      </c>
      <c r="I413" s="223" t="s">
        <v>58</v>
      </c>
      <c r="J413" s="30">
        <v>1363</v>
      </c>
      <c r="K413" s="30">
        <v>698</v>
      </c>
      <c r="L413" s="30">
        <v>698</v>
      </c>
      <c r="M413" s="354">
        <v>165</v>
      </c>
      <c r="N413" s="354"/>
      <c r="O413" s="354"/>
    </row>
    <row r="414" spans="1:15" s="31" customFormat="1">
      <c r="A414" s="28" t="s">
        <v>271</v>
      </c>
      <c r="B414" s="148">
        <v>941</v>
      </c>
      <c r="C414" s="29" t="s">
        <v>15</v>
      </c>
      <c r="D414" s="221" t="s">
        <v>17</v>
      </c>
      <c r="E414" s="120" t="s">
        <v>5</v>
      </c>
      <c r="F414" s="121">
        <v>5</v>
      </c>
      <c r="G414" s="211" t="s">
        <v>5</v>
      </c>
      <c r="H414" s="122">
        <v>80300</v>
      </c>
      <c r="I414" s="223" t="s">
        <v>60</v>
      </c>
      <c r="J414" s="401">
        <v>439</v>
      </c>
      <c r="K414" s="30">
        <v>2</v>
      </c>
      <c r="L414" s="30">
        <v>2</v>
      </c>
      <c r="M414" s="354"/>
      <c r="N414" s="354"/>
      <c r="O414" s="354"/>
    </row>
    <row r="415" spans="1:15" s="31" customFormat="1" ht="16.5">
      <c r="A415" s="75" t="s">
        <v>348</v>
      </c>
      <c r="B415" s="154">
        <v>941</v>
      </c>
      <c r="C415" s="15" t="s">
        <v>15</v>
      </c>
      <c r="D415" s="63" t="s">
        <v>17</v>
      </c>
      <c r="E415" s="76" t="s">
        <v>5</v>
      </c>
      <c r="F415" s="77" t="s">
        <v>181</v>
      </c>
      <c r="G415" s="204" t="s">
        <v>137</v>
      </c>
      <c r="H415" s="78" t="s">
        <v>143</v>
      </c>
      <c r="I415" s="64"/>
      <c r="J415" s="20">
        <f>SUM(J416+J420)</f>
        <v>88066.299999999988</v>
      </c>
      <c r="K415" s="20">
        <f t="shared" ref="K415:L415" si="129">SUM(K416)</f>
        <v>0</v>
      </c>
      <c r="L415" s="20">
        <f t="shared" si="129"/>
        <v>0</v>
      </c>
      <c r="M415" s="354"/>
      <c r="N415" s="354"/>
      <c r="O415" s="354"/>
    </row>
    <row r="416" spans="1:15" s="185" customFormat="1" ht="34.5">
      <c r="A416" s="99" t="s">
        <v>180</v>
      </c>
      <c r="B416" s="234">
        <v>941</v>
      </c>
      <c r="C416" s="235" t="s">
        <v>15</v>
      </c>
      <c r="D416" s="235" t="s">
        <v>17</v>
      </c>
      <c r="E416" s="274" t="s">
        <v>5</v>
      </c>
      <c r="F416" s="274" t="s">
        <v>181</v>
      </c>
      <c r="G416" s="275" t="s">
        <v>5</v>
      </c>
      <c r="H416" s="276" t="s">
        <v>143</v>
      </c>
      <c r="I416" s="253"/>
      <c r="J416" s="241">
        <f>SUM(J417:J419)</f>
        <v>86126.299999999988</v>
      </c>
      <c r="K416" s="241">
        <f>SUM(K417:K419)</f>
        <v>0</v>
      </c>
      <c r="L416" s="241">
        <f>SUM(L417:L419)</f>
        <v>0</v>
      </c>
      <c r="M416" s="377"/>
      <c r="N416" s="377"/>
      <c r="O416" s="377"/>
    </row>
    <row r="417" spans="1:15" s="31" customFormat="1" ht="31.5">
      <c r="A417" s="432" t="s">
        <v>425</v>
      </c>
      <c r="B417" s="148">
        <v>941</v>
      </c>
      <c r="C417" s="29" t="s">
        <v>15</v>
      </c>
      <c r="D417" s="29" t="s">
        <v>17</v>
      </c>
      <c r="E417" s="121" t="s">
        <v>5</v>
      </c>
      <c r="F417" s="121">
        <v>6</v>
      </c>
      <c r="G417" s="211" t="s">
        <v>5</v>
      </c>
      <c r="H417" s="122" t="s">
        <v>426</v>
      </c>
      <c r="I417" s="314" t="s">
        <v>62</v>
      </c>
      <c r="J417" s="30">
        <v>48308.5</v>
      </c>
      <c r="K417" s="30"/>
      <c r="L417" s="30"/>
      <c r="M417" s="354">
        <v>53084</v>
      </c>
      <c r="N417" s="354"/>
      <c r="O417" s="354"/>
    </row>
    <row r="418" spans="1:15" s="31" customFormat="1" ht="31.5">
      <c r="A418" s="174" t="s">
        <v>443</v>
      </c>
      <c r="B418" s="148">
        <v>941</v>
      </c>
      <c r="C418" s="29" t="s">
        <v>15</v>
      </c>
      <c r="D418" s="29" t="s">
        <v>17</v>
      </c>
      <c r="E418" s="121" t="s">
        <v>5</v>
      </c>
      <c r="F418" s="121">
        <v>6</v>
      </c>
      <c r="G418" s="211" t="s">
        <v>5</v>
      </c>
      <c r="H418" s="122" t="s">
        <v>426</v>
      </c>
      <c r="I418" s="452" t="s">
        <v>62</v>
      </c>
      <c r="J418" s="30">
        <v>15435.2</v>
      </c>
      <c r="K418" s="30"/>
      <c r="L418" s="30"/>
      <c r="M418" s="354"/>
      <c r="N418" s="354"/>
      <c r="O418" s="354"/>
    </row>
    <row r="419" spans="1:15" s="31" customFormat="1" ht="31.5">
      <c r="A419" s="174" t="s">
        <v>245</v>
      </c>
      <c r="B419" s="148">
        <v>941</v>
      </c>
      <c r="C419" s="29" t="s">
        <v>15</v>
      </c>
      <c r="D419" s="29" t="s">
        <v>17</v>
      </c>
      <c r="E419" s="121" t="s">
        <v>5</v>
      </c>
      <c r="F419" s="121">
        <v>6</v>
      </c>
      <c r="G419" s="211" t="s">
        <v>5</v>
      </c>
      <c r="H419" s="122">
        <v>88100</v>
      </c>
      <c r="I419" s="426" t="s">
        <v>62</v>
      </c>
      <c r="J419" s="30">
        <v>22382.6</v>
      </c>
      <c r="K419" s="30"/>
      <c r="L419" s="30"/>
      <c r="M419" s="354"/>
      <c r="N419" s="354">
        <v>-32937</v>
      </c>
      <c r="O419" s="354"/>
    </row>
    <row r="420" spans="1:15" s="31" customFormat="1" ht="34.5">
      <c r="A420" s="99" t="s">
        <v>349</v>
      </c>
      <c r="B420" s="234">
        <v>941</v>
      </c>
      <c r="C420" s="235" t="s">
        <v>15</v>
      </c>
      <c r="D420" s="235" t="s">
        <v>17</v>
      </c>
      <c r="E420" s="274" t="s">
        <v>5</v>
      </c>
      <c r="F420" s="274" t="s">
        <v>181</v>
      </c>
      <c r="G420" s="275" t="s">
        <v>2</v>
      </c>
      <c r="H420" s="276" t="s">
        <v>143</v>
      </c>
      <c r="I420" s="253"/>
      <c r="J420" s="241">
        <f>SUM(J421)</f>
        <v>1940</v>
      </c>
      <c r="K420" s="241">
        <f t="shared" ref="K420:L420" si="130">SUM(K421)</f>
        <v>0</v>
      </c>
      <c r="L420" s="241">
        <f t="shared" si="130"/>
        <v>0</v>
      </c>
      <c r="M420" s="354"/>
      <c r="N420" s="354"/>
      <c r="O420" s="354"/>
    </row>
    <row r="421" spans="1:15" s="31" customFormat="1" ht="31.5">
      <c r="A421" s="174" t="s">
        <v>245</v>
      </c>
      <c r="B421" s="148">
        <v>941</v>
      </c>
      <c r="C421" s="29" t="s">
        <v>15</v>
      </c>
      <c r="D421" s="29" t="s">
        <v>17</v>
      </c>
      <c r="E421" s="121" t="s">
        <v>5</v>
      </c>
      <c r="F421" s="121">
        <v>6</v>
      </c>
      <c r="G421" s="211" t="s">
        <v>2</v>
      </c>
      <c r="H421" s="122">
        <v>88100</v>
      </c>
      <c r="I421" s="398" t="s">
        <v>62</v>
      </c>
      <c r="J421" s="401">
        <v>1940</v>
      </c>
      <c r="K421" s="30"/>
      <c r="L421" s="30"/>
      <c r="M421" s="354"/>
      <c r="N421" s="354"/>
      <c r="O421" s="354"/>
    </row>
    <row r="422" spans="1:15" s="125" customFormat="1" ht="18.75">
      <c r="A422" s="86" t="s">
        <v>92</v>
      </c>
      <c r="B422" s="129">
        <v>941</v>
      </c>
      <c r="C422" s="219">
        <v>10</v>
      </c>
      <c r="D422" s="464"/>
      <c r="E422" s="465"/>
      <c r="F422" s="465"/>
      <c r="G422" s="465"/>
      <c r="H422" s="466"/>
      <c r="I422" s="124"/>
      <c r="J422" s="102">
        <f>SUM(J423)</f>
        <v>26117.599999999999</v>
      </c>
      <c r="K422" s="102">
        <f t="shared" ref="K422:L424" si="131">SUM(K423)</f>
        <v>35121.699999999997</v>
      </c>
      <c r="L422" s="102">
        <f t="shared" si="131"/>
        <v>36129.4</v>
      </c>
      <c r="M422" s="364"/>
      <c r="N422" s="364"/>
      <c r="O422" s="364"/>
    </row>
    <row r="423" spans="1:15" s="130" customFormat="1" ht="18.75">
      <c r="A423" s="98" t="s">
        <v>95</v>
      </c>
      <c r="B423" s="142">
        <v>941</v>
      </c>
      <c r="C423" s="96" t="s">
        <v>30</v>
      </c>
      <c r="D423" s="92" t="s">
        <v>7</v>
      </c>
      <c r="E423" s="479"/>
      <c r="F423" s="480"/>
      <c r="G423" s="480"/>
      <c r="H423" s="481"/>
      <c r="I423" s="36"/>
      <c r="J423" s="90">
        <f>SUM(J424)</f>
        <v>26117.599999999999</v>
      </c>
      <c r="K423" s="90">
        <f t="shared" si="131"/>
        <v>35121.699999999997</v>
      </c>
      <c r="L423" s="90">
        <f t="shared" si="131"/>
        <v>36129.4</v>
      </c>
      <c r="M423" s="384"/>
      <c r="N423" s="384"/>
      <c r="O423" s="384"/>
    </row>
    <row r="424" spans="1:15" s="135" customFormat="1" ht="17.25">
      <c r="A424" s="69" t="s">
        <v>162</v>
      </c>
      <c r="B424" s="156">
        <v>941</v>
      </c>
      <c r="C424" s="65" t="s">
        <v>30</v>
      </c>
      <c r="D424" s="66" t="s">
        <v>7</v>
      </c>
      <c r="E424" s="79" t="s">
        <v>5</v>
      </c>
      <c r="F424" s="80" t="s">
        <v>136</v>
      </c>
      <c r="G424" s="206" t="s">
        <v>137</v>
      </c>
      <c r="H424" s="67" t="s">
        <v>143</v>
      </c>
      <c r="I424" s="67"/>
      <c r="J424" s="61">
        <f>SUM(J425)</f>
        <v>26117.599999999999</v>
      </c>
      <c r="K424" s="61">
        <f t="shared" si="131"/>
        <v>35121.699999999997</v>
      </c>
      <c r="L424" s="61">
        <f t="shared" si="131"/>
        <v>36129.4</v>
      </c>
      <c r="M424" s="378"/>
      <c r="N424" s="378"/>
      <c r="O424" s="378"/>
    </row>
    <row r="425" spans="1:15" s="27" customFormat="1" ht="33">
      <c r="A425" s="75" t="s">
        <v>195</v>
      </c>
      <c r="B425" s="23">
        <v>941</v>
      </c>
      <c r="C425" s="22" t="s">
        <v>30</v>
      </c>
      <c r="D425" s="63" t="s">
        <v>7</v>
      </c>
      <c r="E425" s="34" t="s">
        <v>5</v>
      </c>
      <c r="F425" s="81" t="s">
        <v>9</v>
      </c>
      <c r="G425" s="207" t="s">
        <v>137</v>
      </c>
      <c r="H425" s="64" t="s">
        <v>143</v>
      </c>
      <c r="I425" s="64"/>
      <c r="J425" s="20">
        <f>SUM(J426+J428+J432+J430)</f>
        <v>26117.599999999999</v>
      </c>
      <c r="K425" s="20">
        <f t="shared" ref="K425:L425" si="132">SUM(K426+K428+K432+K430)</f>
        <v>35121.699999999997</v>
      </c>
      <c r="L425" s="20">
        <f t="shared" si="132"/>
        <v>36129.4</v>
      </c>
      <c r="M425" s="362"/>
      <c r="N425" s="362"/>
      <c r="O425" s="362"/>
    </row>
    <row r="426" spans="1:15" s="185" customFormat="1" ht="34.5">
      <c r="A426" s="99" t="s">
        <v>196</v>
      </c>
      <c r="B426" s="277">
        <v>941</v>
      </c>
      <c r="C426" s="254" t="s">
        <v>30</v>
      </c>
      <c r="D426" s="255" t="s">
        <v>7</v>
      </c>
      <c r="E426" s="248" t="s">
        <v>5</v>
      </c>
      <c r="F426" s="256" t="s">
        <v>9</v>
      </c>
      <c r="G426" s="257" t="s">
        <v>1</v>
      </c>
      <c r="H426" s="253" t="s">
        <v>143</v>
      </c>
      <c r="I426" s="253"/>
      <c r="J426" s="241">
        <f>SUM(J427)</f>
        <v>1318.6</v>
      </c>
      <c r="K426" s="241">
        <f t="shared" ref="K426:L426" si="133">SUM(K427)</f>
        <v>1551.7</v>
      </c>
      <c r="L426" s="241">
        <f t="shared" si="133"/>
        <v>1382.4</v>
      </c>
      <c r="M426" s="377"/>
      <c r="N426" s="377"/>
      <c r="O426" s="377"/>
    </row>
    <row r="427" spans="1:15" s="31" customFormat="1" ht="47.25">
      <c r="A427" s="28" t="s">
        <v>127</v>
      </c>
      <c r="B427" s="148">
        <v>941</v>
      </c>
      <c r="C427" s="29" t="s">
        <v>30</v>
      </c>
      <c r="D427" s="221" t="s">
        <v>7</v>
      </c>
      <c r="E427" s="120" t="s">
        <v>5</v>
      </c>
      <c r="F427" s="121" t="s">
        <v>9</v>
      </c>
      <c r="G427" s="211" t="s">
        <v>1</v>
      </c>
      <c r="H427" s="122" t="s">
        <v>10</v>
      </c>
      <c r="I427" s="223" t="s">
        <v>63</v>
      </c>
      <c r="J427" s="30">
        <v>1318.6</v>
      </c>
      <c r="K427" s="30">
        <v>1551.7</v>
      </c>
      <c r="L427" s="30">
        <v>1382.4</v>
      </c>
      <c r="M427" s="354"/>
      <c r="N427" s="354"/>
      <c r="O427" s="354"/>
    </row>
    <row r="428" spans="1:15" s="185" customFormat="1" ht="34.5">
      <c r="A428" s="194" t="s">
        <v>197</v>
      </c>
      <c r="B428" s="234">
        <v>941</v>
      </c>
      <c r="C428" s="235" t="s">
        <v>30</v>
      </c>
      <c r="D428" s="248" t="s">
        <v>7</v>
      </c>
      <c r="E428" s="273" t="s">
        <v>5</v>
      </c>
      <c r="F428" s="274" t="s">
        <v>9</v>
      </c>
      <c r="G428" s="275" t="s">
        <v>7</v>
      </c>
      <c r="H428" s="276" t="s">
        <v>143</v>
      </c>
      <c r="I428" s="253"/>
      <c r="J428" s="241">
        <f>SUM(J429)</f>
        <v>7046</v>
      </c>
      <c r="K428" s="241">
        <f t="shared" ref="K428:L428" si="134">SUM(K429)</f>
        <v>7328</v>
      </c>
      <c r="L428" s="241">
        <f t="shared" si="134"/>
        <v>7621</v>
      </c>
      <c r="M428" s="377"/>
      <c r="N428" s="377"/>
      <c r="O428" s="377"/>
    </row>
    <row r="429" spans="1:15" s="31" customFormat="1" ht="31.5">
      <c r="A429" s="28" t="s">
        <v>252</v>
      </c>
      <c r="B429" s="148">
        <v>941</v>
      </c>
      <c r="C429" s="29" t="s">
        <v>30</v>
      </c>
      <c r="D429" s="221" t="s">
        <v>7</v>
      </c>
      <c r="E429" s="120" t="s">
        <v>5</v>
      </c>
      <c r="F429" s="121" t="s">
        <v>9</v>
      </c>
      <c r="G429" s="211" t="s">
        <v>7</v>
      </c>
      <c r="H429" s="122" t="s">
        <v>11</v>
      </c>
      <c r="I429" s="223" t="s">
        <v>63</v>
      </c>
      <c r="J429" s="30">
        <v>7046</v>
      </c>
      <c r="K429" s="30">
        <v>7328</v>
      </c>
      <c r="L429" s="30">
        <v>7621</v>
      </c>
      <c r="M429" s="354"/>
      <c r="N429" s="354"/>
      <c r="O429" s="354"/>
    </row>
    <row r="430" spans="1:15" s="31" customFormat="1" ht="34.5">
      <c r="A430" s="194" t="s">
        <v>199</v>
      </c>
      <c r="B430" s="234">
        <v>941</v>
      </c>
      <c r="C430" s="235" t="s">
        <v>30</v>
      </c>
      <c r="D430" s="248" t="s">
        <v>7</v>
      </c>
      <c r="E430" s="273" t="s">
        <v>5</v>
      </c>
      <c r="F430" s="274" t="s">
        <v>9</v>
      </c>
      <c r="G430" s="275" t="s">
        <v>3</v>
      </c>
      <c r="H430" s="276" t="s">
        <v>143</v>
      </c>
      <c r="I430" s="253"/>
      <c r="J430" s="241">
        <f>SUM(J431)</f>
        <v>13786</v>
      </c>
      <c r="K430" s="241">
        <f t="shared" ref="K430:L430" si="135">SUM(K431)</f>
        <v>22111</v>
      </c>
      <c r="L430" s="241">
        <f t="shared" si="135"/>
        <v>22995</v>
      </c>
      <c r="M430" s="354"/>
      <c r="N430" s="354"/>
      <c r="O430" s="354"/>
    </row>
    <row r="431" spans="1:15" s="31" customFormat="1" ht="31.5">
      <c r="A431" s="28" t="s">
        <v>253</v>
      </c>
      <c r="B431" s="148">
        <v>941</v>
      </c>
      <c r="C431" s="29" t="s">
        <v>30</v>
      </c>
      <c r="D431" s="221" t="s">
        <v>7</v>
      </c>
      <c r="E431" s="120" t="s">
        <v>5</v>
      </c>
      <c r="F431" s="121" t="s">
        <v>9</v>
      </c>
      <c r="G431" s="211" t="s">
        <v>3</v>
      </c>
      <c r="H431" s="122" t="s">
        <v>14</v>
      </c>
      <c r="I431" s="223" t="s">
        <v>63</v>
      </c>
      <c r="J431" s="30">
        <v>13786</v>
      </c>
      <c r="K431" s="30">
        <v>22111</v>
      </c>
      <c r="L431" s="30">
        <v>22995</v>
      </c>
      <c r="M431" s="354"/>
      <c r="N431" s="354"/>
      <c r="O431" s="354"/>
    </row>
    <row r="432" spans="1:15" s="185" customFormat="1" ht="69">
      <c r="A432" s="192" t="s">
        <v>273</v>
      </c>
      <c r="B432" s="234">
        <v>941</v>
      </c>
      <c r="C432" s="235" t="s">
        <v>30</v>
      </c>
      <c r="D432" s="248" t="s">
        <v>7</v>
      </c>
      <c r="E432" s="273" t="s">
        <v>5</v>
      </c>
      <c r="F432" s="274" t="s">
        <v>9</v>
      </c>
      <c r="G432" s="275" t="s">
        <v>17</v>
      </c>
      <c r="H432" s="276" t="s">
        <v>143</v>
      </c>
      <c r="I432" s="253"/>
      <c r="J432" s="241">
        <f>SUM(J433)</f>
        <v>3967</v>
      </c>
      <c r="K432" s="241">
        <f t="shared" ref="K432:L432" si="136">SUM(K433)</f>
        <v>4131</v>
      </c>
      <c r="L432" s="241">
        <f t="shared" si="136"/>
        <v>4131</v>
      </c>
      <c r="M432" s="377"/>
      <c r="N432" s="377"/>
      <c r="O432" s="377"/>
    </row>
    <row r="433" spans="1:15" s="31" customFormat="1" ht="63">
      <c r="A433" s="28" t="s">
        <v>274</v>
      </c>
      <c r="B433" s="148">
        <v>941</v>
      </c>
      <c r="C433" s="29" t="s">
        <v>30</v>
      </c>
      <c r="D433" s="221" t="s">
        <v>7</v>
      </c>
      <c r="E433" s="120" t="s">
        <v>5</v>
      </c>
      <c r="F433" s="121" t="s">
        <v>9</v>
      </c>
      <c r="G433" s="211" t="s">
        <v>17</v>
      </c>
      <c r="H433" s="122" t="s">
        <v>275</v>
      </c>
      <c r="I433" s="223" t="s">
        <v>63</v>
      </c>
      <c r="J433" s="30">
        <v>3967</v>
      </c>
      <c r="K433" s="30">
        <v>4131</v>
      </c>
      <c r="L433" s="30">
        <v>4131</v>
      </c>
      <c r="M433" s="354"/>
      <c r="N433" s="354"/>
      <c r="O433" s="354"/>
    </row>
    <row r="434" spans="1:15" s="1" customFormat="1" ht="40.5">
      <c r="A434" s="33" t="s">
        <v>337</v>
      </c>
      <c r="B434" s="68">
        <v>947</v>
      </c>
      <c r="C434" s="460"/>
      <c r="D434" s="461"/>
      <c r="E434" s="462"/>
      <c r="F434" s="462"/>
      <c r="G434" s="462"/>
      <c r="H434" s="463"/>
      <c r="I434" s="9"/>
      <c r="J434" s="144">
        <f>SUM(J435)</f>
        <v>2372</v>
      </c>
      <c r="K434" s="144">
        <f t="shared" ref="K434:L434" si="137">SUM(K435)</f>
        <v>2380</v>
      </c>
      <c r="L434" s="144">
        <f t="shared" si="137"/>
        <v>2389</v>
      </c>
      <c r="M434" s="354"/>
      <c r="N434" s="354"/>
      <c r="O434" s="354"/>
    </row>
    <row r="435" spans="1:15" s="1" customFormat="1" ht="20.25">
      <c r="A435" s="86" t="s">
        <v>67</v>
      </c>
      <c r="B435" s="182">
        <v>947</v>
      </c>
      <c r="C435" s="351" t="s">
        <v>1</v>
      </c>
      <c r="D435" s="352"/>
      <c r="E435" s="175"/>
      <c r="F435" s="175"/>
      <c r="G435" s="216"/>
      <c r="H435" s="176"/>
      <c r="I435" s="177"/>
      <c r="J435" s="102">
        <f>SUM(J436+J443)</f>
        <v>2372</v>
      </c>
      <c r="K435" s="102">
        <f t="shared" ref="K435:L435" si="138">SUM(K436+K443)</f>
        <v>2380</v>
      </c>
      <c r="L435" s="102">
        <f t="shared" si="138"/>
        <v>2389</v>
      </c>
      <c r="M435" s="354"/>
      <c r="N435" s="354"/>
      <c r="O435" s="354"/>
    </row>
    <row r="436" spans="1:15" s="91" customFormat="1" ht="56.25">
      <c r="A436" s="98" t="s">
        <v>69</v>
      </c>
      <c r="B436" s="35">
        <v>947</v>
      </c>
      <c r="C436" s="36" t="s">
        <v>1</v>
      </c>
      <c r="D436" s="36" t="s">
        <v>2</v>
      </c>
      <c r="E436" s="505"/>
      <c r="F436" s="506"/>
      <c r="G436" s="506"/>
      <c r="H436" s="507"/>
      <c r="I436" s="36"/>
      <c r="J436" s="90">
        <f>SUM(J437)</f>
        <v>1161</v>
      </c>
      <c r="K436" s="90">
        <f t="shared" ref="K436:L438" si="139">SUM(K437)</f>
        <v>1169</v>
      </c>
      <c r="L436" s="90">
        <f t="shared" si="139"/>
        <v>1178</v>
      </c>
      <c r="M436" s="360"/>
      <c r="N436" s="360"/>
      <c r="O436" s="360"/>
    </row>
    <row r="437" spans="1:15" s="7" customFormat="1" ht="49.5">
      <c r="A437" s="69" t="s">
        <v>139</v>
      </c>
      <c r="B437" s="146">
        <v>947</v>
      </c>
      <c r="C437" s="70" t="s">
        <v>1</v>
      </c>
      <c r="D437" s="70" t="s">
        <v>2</v>
      </c>
      <c r="E437" s="71" t="s">
        <v>45</v>
      </c>
      <c r="F437" s="72" t="s">
        <v>136</v>
      </c>
      <c r="G437" s="203" t="s">
        <v>137</v>
      </c>
      <c r="H437" s="73" t="s">
        <v>143</v>
      </c>
      <c r="I437" s="16"/>
      <c r="J437" s="61">
        <f>SUM(J438)</f>
        <v>1161</v>
      </c>
      <c r="K437" s="61">
        <f t="shared" si="139"/>
        <v>1169</v>
      </c>
      <c r="L437" s="61">
        <f t="shared" si="139"/>
        <v>1178</v>
      </c>
      <c r="M437" s="354"/>
      <c r="N437" s="354"/>
      <c r="O437" s="354"/>
    </row>
    <row r="438" spans="1:15" s="7" customFormat="1" ht="33">
      <c r="A438" s="75" t="s">
        <v>140</v>
      </c>
      <c r="B438" s="147">
        <v>947</v>
      </c>
      <c r="C438" s="16" t="s">
        <v>1</v>
      </c>
      <c r="D438" s="16" t="s">
        <v>2</v>
      </c>
      <c r="E438" s="76" t="s">
        <v>45</v>
      </c>
      <c r="F438" s="77" t="s">
        <v>33</v>
      </c>
      <c r="G438" s="204" t="s">
        <v>137</v>
      </c>
      <c r="H438" s="78" t="s">
        <v>143</v>
      </c>
      <c r="I438" s="16"/>
      <c r="J438" s="20">
        <f>SUM(J439)</f>
        <v>1161</v>
      </c>
      <c r="K438" s="20">
        <f t="shared" si="139"/>
        <v>1169</v>
      </c>
      <c r="L438" s="20">
        <f t="shared" si="139"/>
        <v>1178</v>
      </c>
      <c r="M438" s="354"/>
      <c r="N438" s="354"/>
      <c r="O438" s="354"/>
    </row>
    <row r="439" spans="1:15" s="138" customFormat="1" ht="34.5">
      <c r="A439" s="99" t="s">
        <v>141</v>
      </c>
      <c r="B439" s="234">
        <v>947</v>
      </c>
      <c r="C439" s="235" t="s">
        <v>1</v>
      </c>
      <c r="D439" s="235" t="s">
        <v>2</v>
      </c>
      <c r="E439" s="236" t="s">
        <v>45</v>
      </c>
      <c r="F439" s="237" t="s">
        <v>33</v>
      </c>
      <c r="G439" s="238" t="s">
        <v>1</v>
      </c>
      <c r="H439" s="239" t="s">
        <v>143</v>
      </c>
      <c r="I439" s="235"/>
      <c r="J439" s="241">
        <f>SUM(J440:J442)</f>
        <v>1161</v>
      </c>
      <c r="K439" s="241">
        <f t="shared" ref="K439:L439" si="140">SUM(K440:K442)</f>
        <v>1169</v>
      </c>
      <c r="L439" s="241">
        <f t="shared" si="140"/>
        <v>1178</v>
      </c>
      <c r="M439" s="356"/>
      <c r="N439" s="356"/>
      <c r="O439" s="356"/>
    </row>
    <row r="440" spans="1:15" s="31" customFormat="1" ht="47.25">
      <c r="A440" s="28" t="s">
        <v>229</v>
      </c>
      <c r="B440" s="148">
        <v>947</v>
      </c>
      <c r="C440" s="29" t="s">
        <v>1</v>
      </c>
      <c r="D440" s="221" t="s">
        <v>2</v>
      </c>
      <c r="E440" s="221" t="s">
        <v>45</v>
      </c>
      <c r="F440" s="222" t="s">
        <v>33</v>
      </c>
      <c r="G440" s="205" t="s">
        <v>1</v>
      </c>
      <c r="H440" s="223" t="s">
        <v>44</v>
      </c>
      <c r="I440" s="223" t="s">
        <v>59</v>
      </c>
      <c r="J440" s="30">
        <v>960</v>
      </c>
      <c r="K440" s="30">
        <v>960</v>
      </c>
      <c r="L440" s="30">
        <v>960</v>
      </c>
      <c r="M440" s="354"/>
      <c r="N440" s="354"/>
      <c r="O440" s="354"/>
    </row>
    <row r="441" spans="1:15" s="31" customFormat="1" ht="31.5">
      <c r="A441" s="28" t="s">
        <v>106</v>
      </c>
      <c r="B441" s="148">
        <v>947</v>
      </c>
      <c r="C441" s="29" t="s">
        <v>1</v>
      </c>
      <c r="D441" s="221" t="s">
        <v>2</v>
      </c>
      <c r="E441" s="221" t="s">
        <v>45</v>
      </c>
      <c r="F441" s="222" t="s">
        <v>33</v>
      </c>
      <c r="G441" s="205" t="s">
        <v>1</v>
      </c>
      <c r="H441" s="223" t="s">
        <v>44</v>
      </c>
      <c r="I441" s="223" t="s">
        <v>58</v>
      </c>
      <c r="J441" s="30">
        <v>200</v>
      </c>
      <c r="K441" s="30">
        <v>208</v>
      </c>
      <c r="L441" s="30">
        <v>217</v>
      </c>
      <c r="M441" s="354"/>
      <c r="N441" s="354"/>
      <c r="O441" s="354"/>
    </row>
    <row r="442" spans="1:15" s="31" customFormat="1" ht="31.5">
      <c r="A442" s="28" t="s">
        <v>107</v>
      </c>
      <c r="B442" s="148">
        <v>947</v>
      </c>
      <c r="C442" s="29" t="s">
        <v>1</v>
      </c>
      <c r="D442" s="221" t="s">
        <v>2</v>
      </c>
      <c r="E442" s="221" t="s">
        <v>45</v>
      </c>
      <c r="F442" s="222" t="s">
        <v>33</v>
      </c>
      <c r="G442" s="205" t="s">
        <v>1</v>
      </c>
      <c r="H442" s="223" t="s">
        <v>44</v>
      </c>
      <c r="I442" s="223" t="s">
        <v>60</v>
      </c>
      <c r="J442" s="30">
        <v>1</v>
      </c>
      <c r="K442" s="30">
        <v>1</v>
      </c>
      <c r="L442" s="30">
        <v>1</v>
      </c>
      <c r="M442" s="354"/>
      <c r="N442" s="354"/>
      <c r="O442" s="354"/>
    </row>
    <row r="443" spans="1:15" s="91" customFormat="1" ht="18.75">
      <c r="A443" s="97" t="s">
        <v>71</v>
      </c>
      <c r="B443" s="35">
        <v>947</v>
      </c>
      <c r="C443" s="36" t="s">
        <v>1</v>
      </c>
      <c r="D443" s="36" t="s">
        <v>3</v>
      </c>
      <c r="E443" s="505"/>
      <c r="F443" s="506"/>
      <c r="G443" s="506"/>
      <c r="H443" s="507"/>
      <c r="I443" s="36"/>
      <c r="J443" s="90">
        <f>SUM(J444)</f>
        <v>1211</v>
      </c>
      <c r="K443" s="90">
        <f t="shared" ref="K443:L444" si="141">SUM(K444)</f>
        <v>1211</v>
      </c>
      <c r="L443" s="90">
        <f t="shared" si="141"/>
        <v>1211</v>
      </c>
      <c r="M443" s="360"/>
      <c r="N443" s="360"/>
      <c r="O443" s="360"/>
    </row>
    <row r="444" spans="1:15" s="7" customFormat="1" ht="37.5">
      <c r="A444" s="447" t="s">
        <v>322</v>
      </c>
      <c r="B444" s="146">
        <v>947</v>
      </c>
      <c r="C444" s="70" t="s">
        <v>1</v>
      </c>
      <c r="D444" s="70" t="s">
        <v>3</v>
      </c>
      <c r="E444" s="71" t="s">
        <v>440</v>
      </c>
      <c r="F444" s="72" t="s">
        <v>136</v>
      </c>
      <c r="G444" s="203" t="s">
        <v>137</v>
      </c>
      <c r="H444" s="73" t="s">
        <v>143</v>
      </c>
      <c r="I444" s="16"/>
      <c r="J444" s="61">
        <f>SUM(J445)</f>
        <v>1211</v>
      </c>
      <c r="K444" s="61">
        <f t="shared" si="141"/>
        <v>1211</v>
      </c>
      <c r="L444" s="61">
        <f t="shared" si="141"/>
        <v>1211</v>
      </c>
      <c r="M444" s="354"/>
      <c r="N444" s="354"/>
      <c r="O444" s="354"/>
    </row>
    <row r="445" spans="1:15" s="7" customFormat="1" ht="37.5">
      <c r="A445" s="448" t="s">
        <v>432</v>
      </c>
      <c r="B445" s="147">
        <v>947</v>
      </c>
      <c r="C445" s="16" t="s">
        <v>1</v>
      </c>
      <c r="D445" s="16" t="s">
        <v>3</v>
      </c>
      <c r="E445" s="76" t="s">
        <v>435</v>
      </c>
      <c r="F445" s="77" t="s">
        <v>33</v>
      </c>
      <c r="G445" s="204" t="s">
        <v>137</v>
      </c>
      <c r="H445" s="78" t="s">
        <v>143</v>
      </c>
      <c r="I445" s="16"/>
      <c r="J445" s="20">
        <f>SUM(J446+J448)</f>
        <v>1211</v>
      </c>
      <c r="K445" s="20">
        <f t="shared" ref="K445:L445" si="142">SUM(K446+K448)</f>
        <v>1211</v>
      </c>
      <c r="L445" s="20">
        <f t="shared" si="142"/>
        <v>1211</v>
      </c>
      <c r="M445" s="354"/>
      <c r="N445" s="354"/>
      <c r="O445" s="354"/>
    </row>
    <row r="446" spans="1:15" s="138" customFormat="1" ht="33">
      <c r="A446" s="449" t="s">
        <v>433</v>
      </c>
      <c r="B446" s="234">
        <v>947</v>
      </c>
      <c r="C446" s="235" t="s">
        <v>1</v>
      </c>
      <c r="D446" s="235" t="s">
        <v>3</v>
      </c>
      <c r="E446" s="236" t="s">
        <v>435</v>
      </c>
      <c r="F446" s="237" t="s">
        <v>18</v>
      </c>
      <c r="G446" s="238" t="s">
        <v>137</v>
      </c>
      <c r="H446" s="239" t="s">
        <v>143</v>
      </c>
      <c r="I446" s="235"/>
      <c r="J446" s="241">
        <f>SUM(J447)</f>
        <v>758</v>
      </c>
      <c r="K446" s="241">
        <f t="shared" ref="K446:L446" si="143">SUM(K447)</f>
        <v>758</v>
      </c>
      <c r="L446" s="241">
        <f t="shared" si="143"/>
        <v>758</v>
      </c>
      <c r="M446" s="356"/>
      <c r="N446" s="356"/>
      <c r="O446" s="356"/>
    </row>
    <row r="447" spans="1:15" s="31" customFormat="1" ht="33">
      <c r="A447" s="450" t="s">
        <v>434</v>
      </c>
      <c r="B447" s="148">
        <v>947</v>
      </c>
      <c r="C447" s="29" t="s">
        <v>1</v>
      </c>
      <c r="D447" s="441" t="s">
        <v>3</v>
      </c>
      <c r="E447" s="441" t="s">
        <v>435</v>
      </c>
      <c r="F447" s="442" t="s">
        <v>18</v>
      </c>
      <c r="G447" s="205" t="s">
        <v>137</v>
      </c>
      <c r="H447" s="443" t="s">
        <v>436</v>
      </c>
      <c r="I447" s="443" t="s">
        <v>59</v>
      </c>
      <c r="J447" s="30">
        <v>758</v>
      </c>
      <c r="K447" s="30">
        <v>758</v>
      </c>
      <c r="L447" s="30">
        <v>758</v>
      </c>
      <c r="M447" s="354"/>
      <c r="N447" s="354"/>
      <c r="O447" s="354"/>
    </row>
    <row r="448" spans="1:15" s="138" customFormat="1" ht="17.25">
      <c r="A448" s="451" t="s">
        <v>438</v>
      </c>
      <c r="B448" s="234">
        <v>947</v>
      </c>
      <c r="C448" s="235" t="s">
        <v>1</v>
      </c>
      <c r="D448" s="235" t="s">
        <v>3</v>
      </c>
      <c r="E448" s="236" t="s">
        <v>435</v>
      </c>
      <c r="F448" s="237" t="s">
        <v>437</v>
      </c>
      <c r="G448" s="238" t="s">
        <v>137</v>
      </c>
      <c r="H448" s="239" t="s">
        <v>143</v>
      </c>
      <c r="I448" s="235"/>
      <c r="J448" s="241">
        <f>SUM(J449)</f>
        <v>453</v>
      </c>
      <c r="K448" s="241">
        <f t="shared" ref="K448:L448" si="144">SUM(K449)</f>
        <v>453</v>
      </c>
      <c r="L448" s="241">
        <f t="shared" si="144"/>
        <v>453</v>
      </c>
      <c r="M448" s="356"/>
      <c r="N448" s="356"/>
      <c r="O448" s="356"/>
    </row>
    <row r="449" spans="1:15" s="31" customFormat="1" ht="31.5">
      <c r="A449" s="28" t="s">
        <v>439</v>
      </c>
      <c r="B449" s="148">
        <v>947</v>
      </c>
      <c r="C449" s="29" t="s">
        <v>1</v>
      </c>
      <c r="D449" s="441" t="s">
        <v>3</v>
      </c>
      <c r="E449" s="441" t="s">
        <v>435</v>
      </c>
      <c r="F449" s="442" t="s">
        <v>437</v>
      </c>
      <c r="G449" s="205" t="s">
        <v>137</v>
      </c>
      <c r="H449" s="443" t="s">
        <v>44</v>
      </c>
      <c r="I449" s="443" t="s">
        <v>59</v>
      </c>
      <c r="J449" s="30">
        <v>453</v>
      </c>
      <c r="K449" s="30">
        <v>453</v>
      </c>
      <c r="L449" s="30">
        <v>453</v>
      </c>
      <c r="M449" s="354"/>
      <c r="N449" s="354"/>
      <c r="O449" s="354"/>
    </row>
    <row r="451" spans="1:15">
      <c r="L451" s="434"/>
      <c r="M451" s="354">
        <f>SUM(M7:M450)</f>
        <v>296154.80000000005</v>
      </c>
      <c r="N451" s="354">
        <f t="shared" ref="N451:O451" si="145">SUM(N7:N450)</f>
        <v>-99807</v>
      </c>
      <c r="O451" s="354">
        <f t="shared" si="145"/>
        <v>0</v>
      </c>
    </row>
    <row r="452" spans="1:15">
      <c r="L452" s="434">
        <v>1668363.3</v>
      </c>
    </row>
    <row r="453" spans="1:15">
      <c r="L453" s="435">
        <f>SUM(+L452+M451)</f>
        <v>1964518.1</v>
      </c>
    </row>
    <row r="454" spans="1:15">
      <c r="L454" s="434"/>
    </row>
    <row r="455" spans="1:15">
      <c r="L455" s="433">
        <v>1680780.8</v>
      </c>
    </row>
    <row r="456" spans="1:15">
      <c r="L456" s="433">
        <f>SUM(L455+N451)</f>
        <v>1580973.8</v>
      </c>
    </row>
  </sheetData>
  <mergeCells count="63">
    <mergeCell ref="E443:H443"/>
    <mergeCell ref="E242:H242"/>
    <mergeCell ref="D247:H247"/>
    <mergeCell ref="E146:H146"/>
    <mergeCell ref="D151:H151"/>
    <mergeCell ref="E192:H192"/>
    <mergeCell ref="E211:H211"/>
    <mergeCell ref="E204:H204"/>
    <mergeCell ref="D203:H203"/>
    <mergeCell ref="D299:H299"/>
    <mergeCell ref="E152:H152"/>
    <mergeCell ref="E291:H291"/>
    <mergeCell ref="E248:H248"/>
    <mergeCell ref="C202:H202"/>
    <mergeCell ref="E278:H278"/>
    <mergeCell ref="E436:H436"/>
    <mergeCell ref="A1:L1"/>
    <mergeCell ref="D277:H277"/>
    <mergeCell ref="E228:H228"/>
    <mergeCell ref="A2:L2"/>
    <mergeCell ref="E14:H14"/>
    <mergeCell ref="E32:H32"/>
    <mergeCell ref="D55:H55"/>
    <mergeCell ref="E56:H56"/>
    <mergeCell ref="E5:H5"/>
    <mergeCell ref="E4:H4"/>
    <mergeCell ref="E258:H258"/>
    <mergeCell ref="D116:H116"/>
    <mergeCell ref="E117:H117"/>
    <mergeCell ref="E140:H140"/>
    <mergeCell ref="E170:H170"/>
    <mergeCell ref="D257:H257"/>
    <mergeCell ref="E89:H89"/>
    <mergeCell ref="D66:H66"/>
    <mergeCell ref="E84:H84"/>
    <mergeCell ref="D180:H180"/>
    <mergeCell ref="E181:H181"/>
    <mergeCell ref="E157:H157"/>
    <mergeCell ref="D107:H107"/>
    <mergeCell ref="E108:H108"/>
    <mergeCell ref="D98:H98"/>
    <mergeCell ref="D145:H145"/>
    <mergeCell ref="C7:H7"/>
    <mergeCell ref="D8:G8"/>
    <mergeCell ref="C434:H434"/>
    <mergeCell ref="E423:H423"/>
    <mergeCell ref="D422:H422"/>
    <mergeCell ref="E99:H99"/>
    <mergeCell ref="E186:H186"/>
    <mergeCell ref="E175:H175"/>
    <mergeCell ref="E300:H300"/>
    <mergeCell ref="D305:H305"/>
    <mergeCell ref="E306:H306"/>
    <mergeCell ref="E312:H312"/>
    <mergeCell ref="E317:H317"/>
    <mergeCell ref="D221:H221"/>
    <mergeCell ref="D227:H227"/>
    <mergeCell ref="E405:H405"/>
    <mergeCell ref="C332:H332"/>
    <mergeCell ref="D339:H339"/>
    <mergeCell ref="E340:H340"/>
    <mergeCell ref="E354:H354"/>
    <mergeCell ref="E394:H394"/>
  </mergeCells>
  <pageMargins left="0.23622047244094491" right="0.23622047244094491" top="0.74803149606299213" bottom="0.74803149606299213" header="0.31496062992125984" footer="0.31496062992125984"/>
  <pageSetup paperSize="9" scale="46" orientation="portrait" r:id="rId1"/>
  <rowBreaks count="2" manualBreakCount="2">
    <brk id="349" max="11" man="1"/>
    <brk id="402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2018-04-25T05:45:17Z</cp:lastPrinted>
  <dcterms:created xsi:type="dcterms:W3CDTF">2015-10-05T11:25:45Z</dcterms:created>
  <dcterms:modified xsi:type="dcterms:W3CDTF">2018-05-11T10:41:05Z</dcterms:modified>
</cp:coreProperties>
</file>