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/>
</workbook>
</file>

<file path=xl/calcChain.xml><?xml version="1.0" encoding="utf-8"?>
<calcChain xmlns="http://schemas.openxmlformats.org/spreadsheetml/2006/main">
  <c r="I116" i="1"/>
  <c r="I189"/>
  <c r="I120" l="1"/>
  <c r="I119"/>
  <c r="I118" s="1"/>
  <c r="I117" s="1"/>
  <c r="I129"/>
  <c r="I128"/>
  <c r="I127" s="1"/>
  <c r="I126" s="1"/>
  <c r="I143"/>
  <c r="I146"/>
  <c r="I148"/>
  <c r="I142"/>
  <c r="I141"/>
  <c r="I152"/>
  <c r="I151"/>
  <c r="I150"/>
  <c r="I140"/>
  <c r="I207"/>
  <c r="I10"/>
  <c r="I9"/>
  <c r="I8"/>
  <c r="I7"/>
  <c r="I15"/>
  <c r="I14"/>
  <c r="I13"/>
  <c r="I12"/>
  <c r="I22"/>
  <c r="I21"/>
  <c r="I20"/>
  <c r="I26"/>
  <c r="I25"/>
  <c r="I29"/>
  <c r="I28"/>
  <c r="I19"/>
  <c r="I36"/>
  <c r="I35"/>
  <c r="I34"/>
  <c r="I33"/>
  <c r="I43"/>
  <c r="I42"/>
  <c r="I41"/>
  <c r="I40"/>
  <c r="I48"/>
  <c r="I47"/>
  <c r="I46"/>
  <c r="I52"/>
  <c r="I51"/>
  <c r="I50" s="1"/>
  <c r="I45" s="1"/>
  <c r="I6" s="1"/>
  <c r="I62"/>
  <c r="I61"/>
  <c r="I177"/>
  <c r="I179"/>
  <c r="I176"/>
  <c r="I159"/>
  <c r="I158"/>
  <c r="I114"/>
  <c r="I113"/>
  <c r="I104"/>
  <c r="I103"/>
  <c r="I70"/>
  <c r="I69"/>
  <c r="I245"/>
  <c r="I247"/>
  <c r="I249"/>
  <c r="I251"/>
  <c r="I253"/>
  <c r="I255"/>
  <c r="I257"/>
  <c r="I259"/>
  <c r="I261"/>
  <c r="I286"/>
  <c r="I285"/>
  <c r="I284"/>
  <c r="I282"/>
  <c r="I281"/>
  <c r="I280"/>
  <c r="I279"/>
  <c r="I211"/>
  <c r="I210"/>
  <c r="I209"/>
  <c r="I206"/>
  <c r="I197"/>
  <c r="I196"/>
  <c r="I202"/>
  <c r="I201"/>
  <c r="I84"/>
  <c r="I102"/>
  <c r="I108"/>
  <c r="I107"/>
  <c r="I106"/>
  <c r="I101"/>
  <c r="I99"/>
  <c r="I97"/>
  <c r="I81"/>
  <c r="I74"/>
  <c r="I82"/>
  <c r="I79"/>
  <c r="I77"/>
  <c r="I183"/>
  <c r="I172"/>
  <c r="I95"/>
  <c r="I309"/>
  <c r="I308"/>
  <c r="I307"/>
  <c r="I306"/>
  <c r="I304"/>
  <c r="I303"/>
  <c r="I302"/>
  <c r="I301"/>
  <c r="I298"/>
  <c r="I297"/>
  <c r="I296" s="1"/>
  <c r="I295" s="1"/>
  <c r="I294" s="1"/>
  <c r="I292"/>
  <c r="I291"/>
  <c r="I290"/>
  <c r="I289"/>
  <c r="I288"/>
  <c r="I272"/>
  <c r="I271"/>
  <c r="I270"/>
  <c r="I269"/>
  <c r="I277"/>
  <c r="I276"/>
  <c r="I275"/>
  <c r="I274"/>
  <c r="I266"/>
  <c r="I265"/>
  <c r="I264"/>
  <c r="I263"/>
  <c r="I94"/>
  <c r="I268"/>
  <c r="I228"/>
  <c r="I230"/>
  <c r="I232"/>
  <c r="I236"/>
  <c r="I235"/>
  <c r="I234"/>
  <c r="I240"/>
  <c r="I239"/>
  <c r="I238"/>
  <c r="I223"/>
  <c r="I222"/>
  <c r="I221"/>
  <c r="I220"/>
  <c r="I217"/>
  <c r="I216"/>
  <c r="I215"/>
  <c r="I214"/>
  <c r="I213"/>
  <c r="I227"/>
  <c r="I226"/>
  <c r="I225"/>
  <c r="I168"/>
  <c r="I182"/>
  <c r="I181"/>
  <c r="I163"/>
  <c r="I162"/>
  <c r="I138"/>
  <c r="I137"/>
  <c r="I136"/>
  <c r="I167"/>
  <c r="I166"/>
  <c r="I165"/>
  <c r="I157"/>
  <c r="I156"/>
  <c r="I90"/>
  <c r="I89"/>
  <c r="I88"/>
  <c r="I87"/>
  <c r="I93"/>
  <c r="I92"/>
  <c r="I75"/>
  <c r="I73"/>
  <c r="I72"/>
  <c r="I112"/>
  <c r="I111"/>
  <c r="I110"/>
  <c r="I68"/>
  <c r="I67"/>
  <c r="I66"/>
  <c r="I86"/>
  <c r="I188"/>
  <c r="I187" s="1"/>
  <c r="I186" s="1"/>
  <c r="I185" s="1"/>
  <c r="I244" l="1"/>
  <c r="I243" s="1"/>
  <c r="I242" s="1"/>
  <c r="I219" s="1"/>
  <c r="I5" s="1"/>
</calcChain>
</file>

<file path=xl/sharedStrings.xml><?xml version="1.0" encoding="utf-8"?>
<sst xmlns="http://schemas.openxmlformats.org/spreadsheetml/2006/main" count="2030" uniqueCount="319">
  <si>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</si>
  <si>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</si>
  <si>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</si>
  <si>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</si>
  <si>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</si>
  <si>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</si>
  <si>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</si>
  <si>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</si>
  <si>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</si>
  <si>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</si>
  <si>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</si>
  <si>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</si>
  <si>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</si>
  <si>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</si>
  <si>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</si>
  <si>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</si>
  <si>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</si>
  <si>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</si>
  <si>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</si>
  <si>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</si>
  <si>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</si>
  <si>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</si>
  <si>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</si>
  <si>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</si>
  <si>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</si>
  <si>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</si>
  <si>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</si>
  <si>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</si>
  <si>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</si>
  <si>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</si>
  <si>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</si>
  <si>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</si>
  <si>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</si>
  <si>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</si>
  <si>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</si>
  <si>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</si>
  <si>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</si>
  <si>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</si>
  <si>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</si>
  <si>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</si>
  <si>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</si>
  <si>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</si>
  <si>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</si>
  <si>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</si>
  <si>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</si>
  <si>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</si>
  <si>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</si>
  <si>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</si>
  <si>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</si>
  <si>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</si>
  <si>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</si>
  <si>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</si>
  <si>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</si>
  <si>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</si>
  <si>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</si>
  <si>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</si>
  <si>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</si>
  <si>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</si>
  <si>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</si>
  <si>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</si>
  <si>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</si>
  <si>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</si>
  <si>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</si>
  <si>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</si>
  <si>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</si>
  <si>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</si>
  <si>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</si>
  <si>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</si>
  <si>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</si>
  <si>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</si>
  <si>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</si>
  <si>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</si>
  <si>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</si>
  <si>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</si>
  <si>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</si>
  <si>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</si>
  <si>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</si>
  <si>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</si>
  <si>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</si>
  <si>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</si>
  <si>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</si>
  <si>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</si>
  <si>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</si>
  <si>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</si>
  <si>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</si>
  <si>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</si>
  <si>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</si>
  <si>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</si>
  <si>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</si>
  <si>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</si>
  <si>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</si>
  <si>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</si>
  <si>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</si>
  <si>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</si>
  <si>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</si>
  <si>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</si>
  <si>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</si>
  <si>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</si>
  <si>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</si>
  <si>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</si>
  <si>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</si>
  <si>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</si>
  <si>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</si>
  <si>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</si>
  <si>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</si>
  <si>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</si>
  <si>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</si>
  <si>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</si>
  <si>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</si>
  <si>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</si>
  <si>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</si>
  <si>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</si>
  <si>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</si>
  <si>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</si>
  <si>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</si>
  <si>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</si>
  <si>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</si>
  <si>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</si>
  <si>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</si>
  <si>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</si>
  <si>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</si>
  <si>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</si>
  <si>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</si>
  <si>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</si>
  <si>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</si>
  <si>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</si>
  <si>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</si>
  <si>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</si>
  <si>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</si>
  <si>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</si>
  <si>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</si>
  <si>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</si>
  <si>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</si>
  <si>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</si>
  <si>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</si>
  <si>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</si>
  <si>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</si>
  <si>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</si>
  <si>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</si>
  <si>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</si>
  <si>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</si>
  <si>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</si>
  <si>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</si>
  <si>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</si>
  <si>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</si>
  <si>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</si>
  <si>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</si>
  <si>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</si>
  <si>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</si>
  <si>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</si>
  <si>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</si>
  <si>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</si>
  <si>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</si>
  <si>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</si>
  <si>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</si>
  <si>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</si>
  <si>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</si>
  <si>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</si>
  <si>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</si>
  <si>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</si>
  <si>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</si>
  <si>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</si>
  <si>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</si>
  <si>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</si>
  <si>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</si>
  <si>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</si>
  <si>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</si>
  <si>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</si>
  <si>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</si>
  <si>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</si>
  <si>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</si>
  <si>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</si>
  <si>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</si>
  <si>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</si>
  <si>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</si>
  <si>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</si>
  <si>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</si>
  <si>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</si>
  <si>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</si>
  <si>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</si>
  <si>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</si>
  <si>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</si>
  <si>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</si>
  <si>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</si>
  <si>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</si>
  <si>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</si>
  <si>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</si>
  <si>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</si>
  <si>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</si>
  <si>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</si>
  <si>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</si>
  <si>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</si>
  <si>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</si>
  <si>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</si>
  <si>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</si>
  <si>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</si>
  <si>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</si>
  <si>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</si>
  <si>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</si>
  <si>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</si>
  <si>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</si>
  <si>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</si>
  <si>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</si>
  <si>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</si>
  <si>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</si>
  <si>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</si>
  <si>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</si>
  <si>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</si>
  <si>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</si>
  <si>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</si>
  <si>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</si>
  <si>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</si>
  <si>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</si>
  <si>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</si>
  <si>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</si>
  <si>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</si>
  <si>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</si>
  <si>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</si>
  <si>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</si>
  <si>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</si>
  <si>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</si>
  <si>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</si>
  <si>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</si>
  <si>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</si>
  <si>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</si>
  <si>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</si>
  <si>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</si>
  <si>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</si>
  <si>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</si>
  <si>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</si>
  <si>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</si>
  <si>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</si>
  <si>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</si>
  <si>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</si>
  <si>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</si>
  <si>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</si>
  <si>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</si>
  <si>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</si>
  <si>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</si>
  <si>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</si>
  <si>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</si>
  <si>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</si>
  <si>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</si>
  <si>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</si>
  <si>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</si>
  <si>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</si>
  <si>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</si>
  <si>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</si>
  <si>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</si>
  <si>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</si>
  <si>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</si>
  <si>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</si>
  <si>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</si>
  <si>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</si>
  <si>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</si>
  <si>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</si>
  <si>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</si>
  <si>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</si>
  <si>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</si>
  <si>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</si>
  <si>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</si>
  <si>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</si>
  <si>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</si>
  <si>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</si>
  <si>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</si>
  <si>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</si>
  <si>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</si>
  <si>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</si>
  <si>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</si>
  <si>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</si>
  <si>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</si>
  <si>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</si>
  <si>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</si>
  <si>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</si>
  <si>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</si>
  <si>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</si>
  <si>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</si>
  <si>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</si>
  <si>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</si>
  <si>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</si>
  <si>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</si>
  <si>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</si>
  <si>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</si>
  <si>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</si>
  <si>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</si>
  <si>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</si>
  <si>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</si>
  <si>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</si>
  <si>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</si>
  <si>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</si>
  <si>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</si>
  <si>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</si>
  <si>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</si>
  <si>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</si>
  <si>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</si>
  <si>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</si>
  <si>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</si>
  <si>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</si>
  <si>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</si>
  <si>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</si>
  <si>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</si>
  <si>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</si>
  <si>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</si>
  <si>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</si>
  <si>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</si>
  <si>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</si>
  <si>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</si>
  <si>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</si>
  <si>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</si>
  <si>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</si>
  <si>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</si>
  <si>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</si>
  <si>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</si>
  <si>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</si>
  <si>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</si>
  <si>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</si>
  <si>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</si>
  <si>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51460</t>
  </si>
  <si>
    <r>
  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  </t>
    </r>
    <r>
      <rPr>
        <i/>
        <u/>
        <sz val="14"/>
        <color theme="1"/>
        <rFont val="Times New Roman"/>
        <family val="1"/>
        <charset val="204"/>
      </rPr>
      <t>от  15 ноября 2016г. № 64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</si>
</sst>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10"/>
  <sheetViews>
    <sheetView tabSelected="1" workbookViewId="0">
      <selection sqref="A1:I1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9" width="19.85546875" style="7" customWidth="1"/>
  </cols>
  <sheetData>
    <row r="1" spans="1:9" s="1" customFormat="1" ht="173.25" customHeight="1">
      <c r="A1" s="214" t="s">
        <v>318</v>
      </c>
      <c r="B1" s="214"/>
      <c r="C1" s="214"/>
      <c r="D1" s="214"/>
      <c r="E1" s="214"/>
      <c r="F1" s="214"/>
      <c r="G1" s="214"/>
      <c r="H1" s="214"/>
      <c r="I1" s="214"/>
    </row>
    <row r="2" spans="1:9" ht="88.5" customHeight="1">
      <c r="A2" s="215" t="s">
        <v>246</v>
      </c>
      <c r="B2" s="215"/>
      <c r="C2" s="215"/>
      <c r="D2" s="216"/>
      <c r="E2" s="216"/>
      <c r="F2" s="216"/>
      <c r="G2" s="216"/>
      <c r="H2" s="216"/>
      <c r="I2" s="216"/>
    </row>
    <row r="3" spans="1:9" s="3" customFormat="1" ht="37.5">
      <c r="A3" s="6" t="s">
        <v>0</v>
      </c>
      <c r="B3" s="4" t="s">
        <v>61</v>
      </c>
      <c r="C3" s="4" t="s">
        <v>63</v>
      </c>
      <c r="D3" s="220" t="s">
        <v>59</v>
      </c>
      <c r="E3" s="221"/>
      <c r="F3" s="221"/>
      <c r="G3" s="222"/>
      <c r="H3" s="4" t="s">
        <v>60</v>
      </c>
      <c r="I3" s="2" t="s">
        <v>62</v>
      </c>
    </row>
    <row r="4" spans="1:9" s="19" customFormat="1" ht="15.75">
      <c r="A4" s="17">
        <v>1</v>
      </c>
      <c r="B4" s="18">
        <v>2</v>
      </c>
      <c r="C4" s="18">
        <v>3</v>
      </c>
      <c r="D4" s="217" t="s">
        <v>41</v>
      </c>
      <c r="E4" s="218"/>
      <c r="F4" s="218"/>
      <c r="G4" s="219"/>
      <c r="H4" s="18">
        <v>5</v>
      </c>
      <c r="I4" s="17">
        <v>6</v>
      </c>
    </row>
    <row r="5" spans="1:9" s="16" customFormat="1" ht="20.25">
      <c r="A5" s="11" t="s">
        <v>64</v>
      </c>
      <c r="B5" s="15"/>
      <c r="C5" s="15"/>
      <c r="D5" s="12"/>
      <c r="E5" s="13"/>
      <c r="F5" s="13"/>
      <c r="G5" s="14"/>
      <c r="H5" s="15"/>
      <c r="I5" s="20">
        <f>SUM(I6+I66+I86+I110+I116+I185+I213+I219+I268+I288+I294)</f>
        <v>1433169.2</v>
      </c>
    </row>
    <row r="6" spans="1:9" s="53" customFormat="1" ht="18.75">
      <c r="A6" s="30" t="s">
        <v>75</v>
      </c>
      <c r="B6" s="8" t="s">
        <v>1</v>
      </c>
      <c r="C6" s="8"/>
      <c r="D6" s="50"/>
      <c r="E6" s="51"/>
      <c r="F6" s="51"/>
      <c r="G6" s="52"/>
      <c r="H6" s="8"/>
      <c r="I6" s="47">
        <f>SUM(I7+I12+I19+I33+I40+I45)</f>
        <v>122568</v>
      </c>
    </row>
    <row r="7" spans="1:9" s="3" customFormat="1" ht="37.5">
      <c r="A7" s="72" t="s">
        <v>76</v>
      </c>
      <c r="B7" s="73" t="s">
        <v>1</v>
      </c>
      <c r="C7" s="73" t="s">
        <v>5</v>
      </c>
      <c r="D7" s="121"/>
      <c r="E7" s="122"/>
      <c r="F7" s="122"/>
      <c r="G7" s="123"/>
      <c r="H7" s="74"/>
      <c r="I7" s="33">
        <f t="shared" ref="I7:I9" si="0">SUM(I8)</f>
        <v>2670</v>
      </c>
    </row>
    <row r="8" spans="1:9" s="29" customFormat="1" ht="49.5">
      <c r="A8" s="67" t="s">
        <v>147</v>
      </c>
      <c r="B8" s="28" t="s">
        <v>1</v>
      </c>
      <c r="C8" s="71" t="s">
        <v>5</v>
      </c>
      <c r="D8" s="25" t="s">
        <v>52</v>
      </c>
      <c r="E8" s="26" t="s">
        <v>150</v>
      </c>
      <c r="F8" s="26" t="s">
        <v>151</v>
      </c>
      <c r="G8" s="27" t="s">
        <v>152</v>
      </c>
      <c r="H8" s="28"/>
      <c r="I8" s="97">
        <f t="shared" si="0"/>
        <v>2670</v>
      </c>
    </row>
    <row r="9" spans="1:9" s="29" customFormat="1" ht="33">
      <c r="A9" s="67" t="s">
        <v>148</v>
      </c>
      <c r="B9" s="28" t="s">
        <v>1</v>
      </c>
      <c r="C9" s="71" t="s">
        <v>5</v>
      </c>
      <c r="D9" s="25" t="s">
        <v>52</v>
      </c>
      <c r="E9" s="26" t="s">
        <v>40</v>
      </c>
      <c r="F9" s="26" t="s">
        <v>151</v>
      </c>
      <c r="G9" s="27" t="s">
        <v>152</v>
      </c>
      <c r="H9" s="28"/>
      <c r="I9" s="97">
        <f t="shared" si="0"/>
        <v>2670</v>
      </c>
    </row>
    <row r="10" spans="1:9" s="29" customFormat="1" ht="34.5">
      <c r="A10" s="68" t="s">
        <v>149</v>
      </c>
      <c r="B10" s="159" t="s">
        <v>1</v>
      </c>
      <c r="C10" s="160" t="s">
        <v>5</v>
      </c>
      <c r="D10" s="161" t="s">
        <v>52</v>
      </c>
      <c r="E10" s="162" t="s">
        <v>40</v>
      </c>
      <c r="F10" s="162" t="s">
        <v>1</v>
      </c>
      <c r="G10" s="163" t="s">
        <v>152</v>
      </c>
      <c r="H10" s="159"/>
      <c r="I10" s="164">
        <f>SUM(I11)</f>
        <v>2670</v>
      </c>
    </row>
    <row r="11" spans="1:9" s="62" customFormat="1" ht="63">
      <c r="A11" s="59" t="s">
        <v>282</v>
      </c>
      <c r="B11" s="60" t="s">
        <v>1</v>
      </c>
      <c r="C11" s="64" t="s">
        <v>5</v>
      </c>
      <c r="D11" s="64" t="s">
        <v>52</v>
      </c>
      <c r="E11" s="66" t="s">
        <v>40</v>
      </c>
      <c r="F11" s="66" t="s">
        <v>1</v>
      </c>
      <c r="G11" s="65" t="s">
        <v>51</v>
      </c>
      <c r="H11" s="65" t="s">
        <v>67</v>
      </c>
      <c r="I11" s="61">
        <v>2670</v>
      </c>
    </row>
    <row r="12" spans="1:9" s="10" customFormat="1" ht="50.25">
      <c r="A12" s="22" t="s">
        <v>77</v>
      </c>
      <c r="B12" s="24" t="s">
        <v>1</v>
      </c>
      <c r="C12" s="24" t="s">
        <v>2</v>
      </c>
      <c r="D12" s="190"/>
      <c r="E12" s="191"/>
      <c r="F12" s="191"/>
      <c r="G12" s="192"/>
      <c r="H12" s="24"/>
      <c r="I12" s="32">
        <f>SUM(I13)</f>
        <v>1800</v>
      </c>
    </row>
    <row r="13" spans="1:9" s="10" customFormat="1" ht="49.5">
      <c r="A13" s="67" t="s">
        <v>147</v>
      </c>
      <c r="B13" s="75" t="s">
        <v>1</v>
      </c>
      <c r="C13" s="76" t="s">
        <v>2</v>
      </c>
      <c r="D13" s="77" t="s">
        <v>52</v>
      </c>
      <c r="E13" s="78" t="s">
        <v>150</v>
      </c>
      <c r="F13" s="78" t="s">
        <v>151</v>
      </c>
      <c r="G13" s="79" t="s">
        <v>152</v>
      </c>
      <c r="H13" s="79"/>
      <c r="I13" s="80">
        <f>SUM(I14)</f>
        <v>1800</v>
      </c>
    </row>
    <row r="14" spans="1:9" s="10" customFormat="1" ht="33">
      <c r="A14" s="67" t="s">
        <v>148</v>
      </c>
      <c r="B14" s="75" t="s">
        <v>1</v>
      </c>
      <c r="C14" s="76" t="s">
        <v>2</v>
      </c>
      <c r="D14" s="77" t="s">
        <v>52</v>
      </c>
      <c r="E14" s="78" t="s">
        <v>40</v>
      </c>
      <c r="F14" s="78" t="s">
        <v>151</v>
      </c>
      <c r="G14" s="79" t="s">
        <v>152</v>
      </c>
      <c r="H14" s="79"/>
      <c r="I14" s="80">
        <f>SUM(I15)</f>
        <v>1800</v>
      </c>
    </row>
    <row r="15" spans="1:9" s="10" customFormat="1" ht="34.5">
      <c r="A15" s="68" t="s">
        <v>149</v>
      </c>
      <c r="B15" s="139" t="s">
        <v>1</v>
      </c>
      <c r="C15" s="140" t="s">
        <v>2</v>
      </c>
      <c r="D15" s="157" t="s">
        <v>52</v>
      </c>
      <c r="E15" s="158" t="s">
        <v>40</v>
      </c>
      <c r="F15" s="158" t="s">
        <v>1</v>
      </c>
      <c r="G15" s="124" t="s">
        <v>152</v>
      </c>
      <c r="H15" s="124"/>
      <c r="I15" s="125">
        <f>SUM(I16:I18)</f>
        <v>1800</v>
      </c>
    </row>
    <row r="16" spans="1:9" s="62" customFormat="1" ht="63">
      <c r="A16" s="59" t="s">
        <v>283</v>
      </c>
      <c r="B16" s="60" t="s">
        <v>1</v>
      </c>
      <c r="C16" s="64" t="s">
        <v>2</v>
      </c>
      <c r="D16" s="64" t="s">
        <v>52</v>
      </c>
      <c r="E16" s="66" t="s">
        <v>40</v>
      </c>
      <c r="F16" s="66" t="s">
        <v>1</v>
      </c>
      <c r="G16" s="65" t="s">
        <v>51</v>
      </c>
      <c r="H16" s="65" t="s">
        <v>67</v>
      </c>
      <c r="I16" s="61">
        <v>1552</v>
      </c>
    </row>
    <row r="17" spans="1:9" s="62" customFormat="1" ht="47.25">
      <c r="A17" s="59" t="s">
        <v>114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247</v>
      </c>
    </row>
    <row r="18" spans="1:9" s="62" customFormat="1" ht="31.5">
      <c r="A18" s="59" t="s">
        <v>115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68</v>
      </c>
      <c r="I18" s="61">
        <v>1</v>
      </c>
    </row>
    <row r="19" spans="1:9" s="10" customFormat="1" ht="50.25">
      <c r="A19" s="22" t="s">
        <v>78</v>
      </c>
      <c r="B19" s="23" t="s">
        <v>1</v>
      </c>
      <c r="C19" s="23" t="s">
        <v>7</v>
      </c>
      <c r="D19" s="208"/>
      <c r="E19" s="209"/>
      <c r="F19" s="209"/>
      <c r="G19" s="210"/>
      <c r="H19" s="9"/>
      <c r="I19" s="32">
        <f>SUM(I20+I25+I28)</f>
        <v>42527</v>
      </c>
    </row>
    <row r="20" spans="1:9" s="84" customFormat="1" ht="49.5">
      <c r="A20" s="67" t="s">
        <v>147</v>
      </c>
      <c r="B20" s="81" t="s">
        <v>1</v>
      </c>
      <c r="C20" s="82" t="s">
        <v>7</v>
      </c>
      <c r="D20" s="77" t="s">
        <v>52</v>
      </c>
      <c r="E20" s="78" t="s">
        <v>150</v>
      </c>
      <c r="F20" s="78" t="s">
        <v>151</v>
      </c>
      <c r="G20" s="79" t="s">
        <v>152</v>
      </c>
      <c r="H20" s="79"/>
      <c r="I20" s="80">
        <f>SUM(I21)</f>
        <v>160</v>
      </c>
    </row>
    <row r="21" spans="1:9" s="84" customFormat="1" ht="33">
      <c r="A21" s="67" t="s">
        <v>153</v>
      </c>
      <c r="B21" s="81" t="s">
        <v>1</v>
      </c>
      <c r="C21" s="82" t="s">
        <v>7</v>
      </c>
      <c r="D21" s="77" t="s">
        <v>52</v>
      </c>
      <c r="E21" s="78" t="s">
        <v>22</v>
      </c>
      <c r="F21" s="78" t="s">
        <v>151</v>
      </c>
      <c r="G21" s="79" t="s">
        <v>152</v>
      </c>
      <c r="H21" s="79"/>
      <c r="I21" s="80">
        <f>SUM(I22)</f>
        <v>160</v>
      </c>
    </row>
    <row r="22" spans="1:9" s="84" customFormat="1" ht="34.5">
      <c r="A22" s="68" t="s">
        <v>247</v>
      </c>
      <c r="B22" s="133" t="s">
        <v>1</v>
      </c>
      <c r="C22" s="135" t="s">
        <v>7</v>
      </c>
      <c r="D22" s="157" t="s">
        <v>52</v>
      </c>
      <c r="E22" s="158" t="s">
        <v>22</v>
      </c>
      <c r="F22" s="158" t="s">
        <v>1</v>
      </c>
      <c r="G22" s="124" t="s">
        <v>152</v>
      </c>
      <c r="H22" s="124"/>
      <c r="I22" s="125">
        <f>SUM(I23:I24)</f>
        <v>160</v>
      </c>
    </row>
    <row r="23" spans="1:9" s="62" customFormat="1" ht="47.25">
      <c r="A23" s="59" t="s">
        <v>284</v>
      </c>
      <c r="B23" s="60" t="s">
        <v>1</v>
      </c>
      <c r="C23" s="64" t="s">
        <v>7</v>
      </c>
      <c r="D23" s="64" t="s">
        <v>52</v>
      </c>
      <c r="E23" s="66" t="s">
        <v>22</v>
      </c>
      <c r="F23" s="66" t="s">
        <v>1</v>
      </c>
      <c r="G23" s="65" t="s">
        <v>51</v>
      </c>
      <c r="H23" s="65" t="s">
        <v>67</v>
      </c>
      <c r="I23" s="61">
        <v>10</v>
      </c>
    </row>
    <row r="24" spans="1:9" s="62" customFormat="1" ht="31.5">
      <c r="A24" s="59" t="s">
        <v>116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150</v>
      </c>
    </row>
    <row r="25" spans="1:9" s="88" customFormat="1" ht="16.5">
      <c r="A25" s="67" t="s">
        <v>154</v>
      </c>
      <c r="B25" s="69" t="s">
        <v>1</v>
      </c>
      <c r="C25" s="70" t="s">
        <v>7</v>
      </c>
      <c r="D25" s="70" t="s">
        <v>52</v>
      </c>
      <c r="E25" s="85" t="s">
        <v>33</v>
      </c>
      <c r="F25" s="85" t="s">
        <v>151</v>
      </c>
      <c r="G25" s="86" t="s">
        <v>152</v>
      </c>
      <c r="H25" s="86"/>
      <c r="I25" s="87">
        <f>SUM(I26)</f>
        <v>500</v>
      </c>
    </row>
    <row r="26" spans="1:9" s="88" customFormat="1" ht="34.5">
      <c r="A26" s="68" t="s">
        <v>248</v>
      </c>
      <c r="B26" s="152" t="s">
        <v>1</v>
      </c>
      <c r="C26" s="153" t="s">
        <v>7</v>
      </c>
      <c r="D26" s="153" t="s">
        <v>52</v>
      </c>
      <c r="E26" s="154" t="s">
        <v>33</v>
      </c>
      <c r="F26" s="154" t="s">
        <v>1</v>
      </c>
      <c r="G26" s="155" t="s">
        <v>152</v>
      </c>
      <c r="H26" s="155"/>
      <c r="I26" s="156">
        <f>SUM(I27)</f>
        <v>500</v>
      </c>
    </row>
    <row r="27" spans="1:9" s="62" customFormat="1" ht="31.5">
      <c r="A27" s="59" t="s">
        <v>116</v>
      </c>
      <c r="B27" s="60" t="s">
        <v>1</v>
      </c>
      <c r="C27" s="64" t="s">
        <v>7</v>
      </c>
      <c r="D27" s="64" t="s">
        <v>52</v>
      </c>
      <c r="E27" s="66" t="s">
        <v>33</v>
      </c>
      <c r="F27" s="66" t="s">
        <v>1</v>
      </c>
      <c r="G27" s="65" t="s">
        <v>51</v>
      </c>
      <c r="H27" s="65" t="s">
        <v>66</v>
      </c>
      <c r="I27" s="61">
        <v>500</v>
      </c>
    </row>
    <row r="28" spans="1:9" s="88" customFormat="1" ht="33">
      <c r="A28" s="67" t="s">
        <v>148</v>
      </c>
      <c r="B28" s="69" t="s">
        <v>1</v>
      </c>
      <c r="C28" s="70" t="s">
        <v>7</v>
      </c>
      <c r="D28" s="70" t="s">
        <v>52</v>
      </c>
      <c r="E28" s="85" t="s">
        <v>40</v>
      </c>
      <c r="F28" s="85" t="s">
        <v>151</v>
      </c>
      <c r="G28" s="86" t="s">
        <v>152</v>
      </c>
      <c r="H28" s="86"/>
      <c r="I28" s="87">
        <f>SUM(I29)</f>
        <v>41867</v>
      </c>
    </row>
    <row r="29" spans="1:9" s="88" customFormat="1" ht="34.5">
      <c r="A29" s="68" t="s">
        <v>149</v>
      </c>
      <c r="B29" s="152" t="s">
        <v>1</v>
      </c>
      <c r="C29" s="153" t="s">
        <v>7</v>
      </c>
      <c r="D29" s="153" t="s">
        <v>52</v>
      </c>
      <c r="E29" s="154" t="s">
        <v>40</v>
      </c>
      <c r="F29" s="154" t="s">
        <v>1</v>
      </c>
      <c r="G29" s="155" t="s">
        <v>152</v>
      </c>
      <c r="H29" s="155"/>
      <c r="I29" s="156">
        <f>SUM(I30:I32)</f>
        <v>41867</v>
      </c>
    </row>
    <row r="30" spans="1:9" s="62" customFormat="1" ht="47.25">
      <c r="A30" s="59" t="s">
        <v>284</v>
      </c>
      <c r="B30" s="60" t="s">
        <v>1</v>
      </c>
      <c r="C30" s="64" t="s">
        <v>7</v>
      </c>
      <c r="D30" s="64" t="s">
        <v>52</v>
      </c>
      <c r="E30" s="66" t="s">
        <v>40</v>
      </c>
      <c r="F30" s="66" t="s">
        <v>1</v>
      </c>
      <c r="G30" s="65" t="s">
        <v>51</v>
      </c>
      <c r="H30" s="65" t="s">
        <v>67</v>
      </c>
      <c r="I30" s="61">
        <v>36107</v>
      </c>
    </row>
    <row r="31" spans="1:9" s="62" customFormat="1" ht="31.5">
      <c r="A31" s="59" t="s">
        <v>116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5650</v>
      </c>
    </row>
    <row r="32" spans="1:9" s="62" customFormat="1" ht="31.5">
      <c r="A32" s="59" t="s">
        <v>117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68</v>
      </c>
      <c r="I32" s="61">
        <v>110</v>
      </c>
    </row>
    <row r="33" spans="1:9" s="44" customFormat="1" ht="17.25">
      <c r="A33" s="22" t="s">
        <v>79</v>
      </c>
      <c r="B33" s="23" t="s">
        <v>1</v>
      </c>
      <c r="C33" s="23" t="s">
        <v>3</v>
      </c>
      <c r="D33" s="199"/>
      <c r="E33" s="200"/>
      <c r="F33" s="200"/>
      <c r="G33" s="201"/>
      <c r="H33" s="31"/>
      <c r="I33" s="32">
        <f t="shared" ref="I33:I34" si="1">SUM(I34)</f>
        <v>19714</v>
      </c>
    </row>
    <row r="34" spans="1:9" s="84" customFormat="1" ht="66">
      <c r="A34" s="67" t="s">
        <v>155</v>
      </c>
      <c r="B34" s="81" t="s">
        <v>1</v>
      </c>
      <c r="C34" s="82" t="s">
        <v>3</v>
      </c>
      <c r="D34" s="89" t="s">
        <v>46</v>
      </c>
      <c r="E34" s="90" t="s">
        <v>150</v>
      </c>
      <c r="F34" s="90" t="s">
        <v>151</v>
      </c>
      <c r="G34" s="91" t="s">
        <v>152</v>
      </c>
      <c r="H34" s="79"/>
      <c r="I34" s="80">
        <f t="shared" si="1"/>
        <v>19714</v>
      </c>
    </row>
    <row r="35" spans="1:9" s="84" customFormat="1" ht="17.25">
      <c r="A35" s="67" t="s">
        <v>156</v>
      </c>
      <c r="B35" s="81" t="s">
        <v>1</v>
      </c>
      <c r="C35" s="82" t="s">
        <v>3</v>
      </c>
      <c r="D35" s="89" t="s">
        <v>46</v>
      </c>
      <c r="E35" s="90" t="s">
        <v>40</v>
      </c>
      <c r="F35" s="90" t="s">
        <v>151</v>
      </c>
      <c r="G35" s="91" t="s">
        <v>152</v>
      </c>
      <c r="H35" s="79"/>
      <c r="I35" s="80">
        <f>SUM(I36)</f>
        <v>19714</v>
      </c>
    </row>
    <row r="36" spans="1:9" s="84" customFormat="1" ht="34.5">
      <c r="A36" s="68" t="s">
        <v>157</v>
      </c>
      <c r="B36" s="133" t="s">
        <v>1</v>
      </c>
      <c r="C36" s="135" t="s">
        <v>3</v>
      </c>
      <c r="D36" s="146" t="s">
        <v>46</v>
      </c>
      <c r="E36" s="147" t="s">
        <v>40</v>
      </c>
      <c r="F36" s="147" t="s">
        <v>1</v>
      </c>
      <c r="G36" s="148" t="s">
        <v>152</v>
      </c>
      <c r="H36" s="124"/>
      <c r="I36" s="125">
        <f>SUM(I37:I39)</f>
        <v>19714</v>
      </c>
    </row>
    <row r="37" spans="1:9" s="62" customFormat="1" ht="47.25">
      <c r="A37" s="59" t="s">
        <v>285</v>
      </c>
      <c r="B37" s="60" t="s">
        <v>1</v>
      </c>
      <c r="C37" s="64" t="s">
        <v>3</v>
      </c>
      <c r="D37" s="64" t="s">
        <v>46</v>
      </c>
      <c r="E37" s="66" t="s">
        <v>40</v>
      </c>
      <c r="F37" s="66" t="s">
        <v>1</v>
      </c>
      <c r="G37" s="65" t="s">
        <v>51</v>
      </c>
      <c r="H37" s="65" t="s">
        <v>67</v>
      </c>
      <c r="I37" s="61">
        <v>16822</v>
      </c>
    </row>
    <row r="38" spans="1:9" s="62" customFormat="1" ht="31.5">
      <c r="A38" s="59" t="s">
        <v>118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2890</v>
      </c>
    </row>
    <row r="39" spans="1:9" s="62" customFormat="1" ht="31.5">
      <c r="A39" s="59" t="s">
        <v>119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68</v>
      </c>
      <c r="I39" s="61">
        <v>2</v>
      </c>
    </row>
    <row r="40" spans="1:9" s="44" customFormat="1" ht="17.25">
      <c r="A40" s="34" t="s">
        <v>80</v>
      </c>
      <c r="B40" s="35" t="s">
        <v>1</v>
      </c>
      <c r="C40" s="23">
        <v>11</v>
      </c>
      <c r="D40" s="199"/>
      <c r="E40" s="200"/>
      <c r="F40" s="200"/>
      <c r="G40" s="201"/>
      <c r="H40" s="31"/>
      <c r="I40" s="32">
        <f t="shared" ref="I40:I42" si="2">SUM(I41)</f>
        <v>1200</v>
      </c>
    </row>
    <row r="41" spans="1:9" s="83" customFormat="1" ht="66">
      <c r="A41" s="67" t="s">
        <v>155</v>
      </c>
      <c r="B41" s="92" t="s">
        <v>1</v>
      </c>
      <c r="C41" s="82" t="s">
        <v>37</v>
      </c>
      <c r="D41" s="89" t="s">
        <v>46</v>
      </c>
      <c r="E41" s="90" t="s">
        <v>150</v>
      </c>
      <c r="F41" s="90" t="s">
        <v>151</v>
      </c>
      <c r="G41" s="91" t="s">
        <v>152</v>
      </c>
      <c r="H41" s="79"/>
      <c r="I41" s="80">
        <f t="shared" si="2"/>
        <v>1200</v>
      </c>
    </row>
    <row r="42" spans="1:9" s="83" customFormat="1" ht="17.25">
      <c r="A42" s="67" t="s">
        <v>158</v>
      </c>
      <c r="B42" s="92" t="s">
        <v>1</v>
      </c>
      <c r="C42" s="82" t="s">
        <v>37</v>
      </c>
      <c r="D42" s="89" t="s">
        <v>46</v>
      </c>
      <c r="E42" s="90" t="s">
        <v>22</v>
      </c>
      <c r="F42" s="90" t="s">
        <v>151</v>
      </c>
      <c r="G42" s="91" t="s">
        <v>152</v>
      </c>
      <c r="H42" s="79"/>
      <c r="I42" s="80">
        <f t="shared" si="2"/>
        <v>1200</v>
      </c>
    </row>
    <row r="43" spans="1:9" s="83" customFormat="1" ht="17.25">
      <c r="A43" s="68" t="s">
        <v>159</v>
      </c>
      <c r="B43" s="150" t="s">
        <v>1</v>
      </c>
      <c r="C43" s="135" t="s">
        <v>37</v>
      </c>
      <c r="D43" s="146" t="s">
        <v>46</v>
      </c>
      <c r="E43" s="147" t="s">
        <v>22</v>
      </c>
      <c r="F43" s="147" t="s">
        <v>1</v>
      </c>
      <c r="G43" s="148" t="s">
        <v>152</v>
      </c>
      <c r="H43" s="124"/>
      <c r="I43" s="125">
        <f>SUM(I44)</f>
        <v>1200</v>
      </c>
    </row>
    <row r="44" spans="1:9" s="62" customFormat="1" ht="63">
      <c r="A44" s="59" t="s">
        <v>120</v>
      </c>
      <c r="B44" s="60" t="s">
        <v>1</v>
      </c>
      <c r="C44" s="64" t="s">
        <v>37</v>
      </c>
      <c r="D44" s="64" t="s">
        <v>46</v>
      </c>
      <c r="E44" s="66" t="s">
        <v>22</v>
      </c>
      <c r="F44" s="66" t="s">
        <v>1</v>
      </c>
      <c r="G44" s="65" t="s">
        <v>47</v>
      </c>
      <c r="H44" s="65" t="s">
        <v>68</v>
      </c>
      <c r="I44" s="61">
        <v>1200</v>
      </c>
    </row>
    <row r="45" spans="1:9" s="44" customFormat="1" ht="17.25">
      <c r="A45" s="36" t="s">
        <v>81</v>
      </c>
      <c r="B45" s="35" t="s">
        <v>1</v>
      </c>
      <c r="C45" s="23" t="s">
        <v>43</v>
      </c>
      <c r="D45" s="199"/>
      <c r="E45" s="200"/>
      <c r="F45" s="200"/>
      <c r="G45" s="201"/>
      <c r="H45" s="31"/>
      <c r="I45" s="32">
        <f>SUM(I46+I50)</f>
        <v>54657</v>
      </c>
    </row>
    <row r="46" spans="1:9" s="84" customFormat="1" ht="33">
      <c r="A46" s="67" t="s">
        <v>160</v>
      </c>
      <c r="B46" s="92" t="s">
        <v>1</v>
      </c>
      <c r="C46" s="82" t="s">
        <v>43</v>
      </c>
      <c r="D46" s="89" t="s">
        <v>3</v>
      </c>
      <c r="E46" s="90" t="s">
        <v>150</v>
      </c>
      <c r="F46" s="90" t="s">
        <v>151</v>
      </c>
      <c r="G46" s="91" t="s">
        <v>152</v>
      </c>
      <c r="H46" s="79"/>
      <c r="I46" s="80">
        <f>SUM(I47)</f>
        <v>825</v>
      </c>
    </row>
    <row r="47" spans="1:9" s="84" customFormat="1" ht="17.25">
      <c r="A47" s="67" t="s">
        <v>161</v>
      </c>
      <c r="B47" s="92" t="s">
        <v>1</v>
      </c>
      <c r="C47" s="82" t="s">
        <v>43</v>
      </c>
      <c r="D47" s="89" t="s">
        <v>3</v>
      </c>
      <c r="E47" s="90" t="s">
        <v>22</v>
      </c>
      <c r="F47" s="90" t="s">
        <v>1</v>
      </c>
      <c r="G47" s="91" t="s">
        <v>152</v>
      </c>
      <c r="H47" s="79"/>
      <c r="I47" s="80">
        <f>SUM(I48)</f>
        <v>825</v>
      </c>
    </row>
    <row r="48" spans="1:9" s="84" customFormat="1" ht="69">
      <c r="A48" s="68" t="s">
        <v>249</v>
      </c>
      <c r="B48" s="150" t="s">
        <v>1</v>
      </c>
      <c r="C48" s="135" t="s">
        <v>43</v>
      </c>
      <c r="D48" s="146" t="s">
        <v>3</v>
      </c>
      <c r="E48" s="147" t="s">
        <v>22</v>
      </c>
      <c r="F48" s="147" t="s">
        <v>1</v>
      </c>
      <c r="G48" s="148" t="s">
        <v>152</v>
      </c>
      <c r="H48" s="124"/>
      <c r="I48" s="125">
        <f>SUM(I49)</f>
        <v>825</v>
      </c>
    </row>
    <row r="49" spans="1:9" s="62" customFormat="1" ht="31.5">
      <c r="A49" s="59" t="s">
        <v>121</v>
      </c>
      <c r="B49" s="60" t="s">
        <v>1</v>
      </c>
      <c r="C49" s="64" t="s">
        <v>43</v>
      </c>
      <c r="D49" s="64" t="s">
        <v>3</v>
      </c>
      <c r="E49" s="66" t="s">
        <v>22</v>
      </c>
      <c r="F49" s="66" t="s">
        <v>1</v>
      </c>
      <c r="G49" s="65" t="s">
        <v>30</v>
      </c>
      <c r="H49" s="65" t="s">
        <v>66</v>
      </c>
      <c r="I49" s="61">
        <v>825</v>
      </c>
    </row>
    <row r="50" spans="1:9" s="96" customFormat="1" ht="49.5">
      <c r="A50" s="67" t="s">
        <v>147</v>
      </c>
      <c r="B50" s="75" t="s">
        <v>1</v>
      </c>
      <c r="C50" s="76" t="s">
        <v>43</v>
      </c>
      <c r="D50" s="76" t="s">
        <v>52</v>
      </c>
      <c r="E50" s="93" t="s">
        <v>150</v>
      </c>
      <c r="F50" s="93" t="s">
        <v>151</v>
      </c>
      <c r="G50" s="94" t="s">
        <v>152</v>
      </c>
      <c r="H50" s="94"/>
      <c r="I50" s="95">
        <f>SUM(I51+I61)</f>
        <v>53832</v>
      </c>
    </row>
    <row r="51" spans="1:9" s="96" customFormat="1" ht="33">
      <c r="A51" s="67" t="s">
        <v>148</v>
      </c>
      <c r="B51" s="75" t="s">
        <v>1</v>
      </c>
      <c r="C51" s="76" t="s">
        <v>43</v>
      </c>
      <c r="D51" s="76" t="s">
        <v>52</v>
      </c>
      <c r="E51" s="93" t="s">
        <v>40</v>
      </c>
      <c r="F51" s="93" t="s">
        <v>151</v>
      </c>
      <c r="G51" s="94" t="s">
        <v>152</v>
      </c>
      <c r="H51" s="94"/>
      <c r="I51" s="95">
        <f>SUM(I52)</f>
        <v>4462</v>
      </c>
    </row>
    <row r="52" spans="1:9" s="96" customFormat="1" ht="34.5">
      <c r="A52" s="68" t="s">
        <v>149</v>
      </c>
      <c r="B52" s="139" t="s">
        <v>1</v>
      </c>
      <c r="C52" s="140" t="s">
        <v>43</v>
      </c>
      <c r="D52" s="140" t="s">
        <v>52</v>
      </c>
      <c r="E52" s="151" t="s">
        <v>40</v>
      </c>
      <c r="F52" s="151" t="s">
        <v>1</v>
      </c>
      <c r="G52" s="144" t="s">
        <v>152</v>
      </c>
      <c r="H52" s="144"/>
      <c r="I52" s="145">
        <f>SUM(I53:I60)</f>
        <v>4462</v>
      </c>
    </row>
    <row r="53" spans="1:9" s="62" customFormat="1" ht="63">
      <c r="A53" s="59" t="s">
        <v>286</v>
      </c>
      <c r="B53" s="60" t="s">
        <v>1</v>
      </c>
      <c r="C53" s="64" t="s">
        <v>43</v>
      </c>
      <c r="D53" s="64" t="s">
        <v>52</v>
      </c>
      <c r="E53" s="66" t="s">
        <v>40</v>
      </c>
      <c r="F53" s="66" t="s">
        <v>1</v>
      </c>
      <c r="G53" s="65" t="s">
        <v>53</v>
      </c>
      <c r="H53" s="65" t="s">
        <v>67</v>
      </c>
      <c r="I53" s="61">
        <v>775</v>
      </c>
    </row>
    <row r="54" spans="1:9" s="62" customFormat="1" ht="47.25">
      <c r="A54" s="59" t="s">
        <v>122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</v>
      </c>
    </row>
    <row r="55" spans="1:9" s="62" customFormat="1" ht="63">
      <c r="A55" s="59" t="s">
        <v>287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54</v>
      </c>
      <c r="H55" s="65" t="s">
        <v>67</v>
      </c>
      <c r="I55" s="61">
        <v>437</v>
      </c>
    </row>
    <row r="56" spans="1:9" s="62" customFormat="1" ht="47.25">
      <c r="A56" s="59" t="s">
        <v>123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26</v>
      </c>
    </row>
    <row r="57" spans="1:9" s="62" customFormat="1" ht="63">
      <c r="A57" s="59" t="s">
        <v>288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55</v>
      </c>
      <c r="H57" s="65" t="s">
        <v>67</v>
      </c>
      <c r="I57" s="61">
        <v>2571</v>
      </c>
    </row>
    <row r="58" spans="1:9" s="62" customFormat="1" ht="47.25">
      <c r="A58" s="59" t="s">
        <v>124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210</v>
      </c>
    </row>
    <row r="59" spans="1:9" s="62" customFormat="1" ht="63">
      <c r="A59" s="59" t="s">
        <v>125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56</v>
      </c>
      <c r="H59" s="65" t="s">
        <v>67</v>
      </c>
      <c r="I59" s="61">
        <v>347</v>
      </c>
    </row>
    <row r="60" spans="1:9" s="62" customFormat="1" ht="47.25">
      <c r="A60" s="59" t="s">
        <v>126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19</v>
      </c>
    </row>
    <row r="61" spans="1:9" s="96" customFormat="1" ht="33">
      <c r="A61" s="67" t="s">
        <v>162</v>
      </c>
      <c r="B61" s="75" t="s">
        <v>1</v>
      </c>
      <c r="C61" s="76" t="s">
        <v>43</v>
      </c>
      <c r="D61" s="76" t="s">
        <v>52</v>
      </c>
      <c r="E61" s="93" t="s">
        <v>41</v>
      </c>
      <c r="F61" s="93" t="s">
        <v>151</v>
      </c>
      <c r="G61" s="94" t="s">
        <v>152</v>
      </c>
      <c r="H61" s="94"/>
      <c r="I61" s="95">
        <f>SUM(I62)</f>
        <v>49370</v>
      </c>
    </row>
    <row r="62" spans="1:9" s="96" customFormat="1" ht="34.5">
      <c r="A62" s="68" t="s">
        <v>163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</v>
      </c>
      <c r="G62" s="94" t="s">
        <v>152</v>
      </c>
      <c r="H62" s="94"/>
      <c r="I62" s="95">
        <f>SUM(I63:I65)</f>
        <v>49370</v>
      </c>
    </row>
    <row r="63" spans="1:9" s="62" customFormat="1" ht="47.25">
      <c r="A63" s="59" t="s">
        <v>289</v>
      </c>
      <c r="B63" s="60" t="s">
        <v>1</v>
      </c>
      <c r="C63" s="64" t="s">
        <v>43</v>
      </c>
      <c r="D63" s="64" t="s">
        <v>52</v>
      </c>
      <c r="E63" s="66" t="s">
        <v>41</v>
      </c>
      <c r="F63" s="66" t="s">
        <v>1</v>
      </c>
      <c r="G63" s="65" t="s">
        <v>6</v>
      </c>
      <c r="H63" s="65" t="s">
        <v>67</v>
      </c>
      <c r="I63" s="61">
        <v>28936</v>
      </c>
    </row>
    <row r="64" spans="1:9" s="62" customFormat="1" ht="31.5">
      <c r="A64" s="59" t="s">
        <v>127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20409</v>
      </c>
    </row>
    <row r="65" spans="1:9" s="62" customFormat="1" ht="31.5">
      <c r="A65" s="59" t="s">
        <v>128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68</v>
      </c>
      <c r="I65" s="61">
        <v>25</v>
      </c>
    </row>
    <row r="66" spans="1:9" s="55" customFormat="1" ht="18.75">
      <c r="A66" s="30" t="s">
        <v>82</v>
      </c>
      <c r="B66" s="48" t="s">
        <v>2</v>
      </c>
      <c r="C66" s="187"/>
      <c r="D66" s="188"/>
      <c r="E66" s="188"/>
      <c r="F66" s="188"/>
      <c r="G66" s="189"/>
      <c r="H66" s="54"/>
      <c r="I66" s="21">
        <f>SUM(I67+I72)</f>
        <v>10698.8</v>
      </c>
    </row>
    <row r="67" spans="1:9" s="46" customFormat="1" ht="49.5">
      <c r="A67" s="37" t="s">
        <v>83</v>
      </c>
      <c r="B67" s="23" t="s">
        <v>2</v>
      </c>
      <c r="C67" s="23" t="s">
        <v>21</v>
      </c>
      <c r="D67" s="211"/>
      <c r="E67" s="212"/>
      <c r="F67" s="212"/>
      <c r="G67" s="213"/>
      <c r="H67" s="45"/>
      <c r="I67" s="32">
        <f t="shared" ref="I67:I68" si="3">SUM(I68)</f>
        <v>5115</v>
      </c>
    </row>
    <row r="68" spans="1:9" s="102" customFormat="1" ht="66">
      <c r="A68" s="67" t="s">
        <v>164</v>
      </c>
      <c r="B68" s="81" t="s">
        <v>2</v>
      </c>
      <c r="C68" s="82" t="s">
        <v>21</v>
      </c>
      <c r="D68" s="89" t="s">
        <v>14</v>
      </c>
      <c r="E68" s="90">
        <v>0</v>
      </c>
      <c r="F68" s="90" t="s">
        <v>151</v>
      </c>
      <c r="G68" s="91" t="s">
        <v>152</v>
      </c>
      <c r="H68" s="101"/>
      <c r="I68" s="80">
        <f t="shared" si="3"/>
        <v>5115</v>
      </c>
    </row>
    <row r="69" spans="1:9" s="102" customFormat="1" ht="49.5">
      <c r="A69" s="67" t="s">
        <v>165</v>
      </c>
      <c r="B69" s="81" t="s">
        <v>2</v>
      </c>
      <c r="C69" s="82" t="s">
        <v>21</v>
      </c>
      <c r="D69" s="89" t="s">
        <v>14</v>
      </c>
      <c r="E69" s="90" t="s">
        <v>22</v>
      </c>
      <c r="F69" s="90" t="s">
        <v>151</v>
      </c>
      <c r="G69" s="91" t="s">
        <v>152</v>
      </c>
      <c r="H69" s="101"/>
      <c r="I69" s="80">
        <f>SUM(I70)</f>
        <v>5115</v>
      </c>
    </row>
    <row r="70" spans="1:9" s="102" customFormat="1" ht="51.75">
      <c r="A70" s="68" t="s">
        <v>166</v>
      </c>
      <c r="B70" s="133" t="s">
        <v>2</v>
      </c>
      <c r="C70" s="135" t="s">
        <v>21</v>
      </c>
      <c r="D70" s="146" t="s">
        <v>14</v>
      </c>
      <c r="E70" s="147" t="s">
        <v>22</v>
      </c>
      <c r="F70" s="147" t="s">
        <v>1</v>
      </c>
      <c r="G70" s="148" t="s">
        <v>152</v>
      </c>
      <c r="H70" s="149"/>
      <c r="I70" s="125">
        <f>SUM(I71)</f>
        <v>5115</v>
      </c>
    </row>
    <row r="71" spans="1:9" s="62" customFormat="1" ht="47.25">
      <c r="A71" s="59" t="s">
        <v>302</v>
      </c>
      <c r="B71" s="60" t="s">
        <v>2</v>
      </c>
      <c r="C71" s="64" t="s">
        <v>21</v>
      </c>
      <c r="D71" s="64" t="s">
        <v>14</v>
      </c>
      <c r="E71" s="66" t="s">
        <v>22</v>
      </c>
      <c r="F71" s="66" t="s">
        <v>1</v>
      </c>
      <c r="G71" s="65" t="s">
        <v>29</v>
      </c>
      <c r="H71" s="65" t="s">
        <v>73</v>
      </c>
      <c r="I71" s="61">
        <v>5115</v>
      </c>
    </row>
    <row r="72" spans="1:9" s="44" customFormat="1" ht="39" customHeight="1">
      <c r="A72" s="38" t="s">
        <v>84</v>
      </c>
      <c r="B72" s="23" t="s">
        <v>2</v>
      </c>
      <c r="C72" s="23" t="s">
        <v>45</v>
      </c>
      <c r="D72" s="199"/>
      <c r="E72" s="200"/>
      <c r="F72" s="200"/>
      <c r="G72" s="201"/>
      <c r="H72" s="31"/>
      <c r="I72" s="32">
        <f>SUM(I73)</f>
        <v>5583.8</v>
      </c>
    </row>
    <row r="73" spans="1:9" s="83" customFormat="1" ht="36.75" customHeight="1">
      <c r="A73" s="67" t="s">
        <v>167</v>
      </c>
      <c r="B73" s="81" t="s">
        <v>2</v>
      </c>
      <c r="C73" s="82" t="s">
        <v>45</v>
      </c>
      <c r="D73" s="89" t="s">
        <v>1</v>
      </c>
      <c r="E73" s="90" t="s">
        <v>150</v>
      </c>
      <c r="F73" s="90" t="s">
        <v>151</v>
      </c>
      <c r="G73" s="91" t="s">
        <v>152</v>
      </c>
      <c r="H73" s="79"/>
      <c r="I73" s="80">
        <f>SUM(I74+I81)</f>
        <v>5583.8</v>
      </c>
    </row>
    <row r="74" spans="1:9" s="83" customFormat="1" ht="39.75" customHeight="1">
      <c r="A74" s="67" t="s">
        <v>168</v>
      </c>
      <c r="B74" s="81" t="s">
        <v>2</v>
      </c>
      <c r="C74" s="82" t="s">
        <v>45</v>
      </c>
      <c r="D74" s="89" t="s">
        <v>1</v>
      </c>
      <c r="E74" s="90" t="s">
        <v>22</v>
      </c>
      <c r="F74" s="90" t="s">
        <v>151</v>
      </c>
      <c r="G74" s="91" t="s">
        <v>152</v>
      </c>
      <c r="H74" s="79"/>
      <c r="I74" s="80">
        <f>SUM(I76+I78+I80)</f>
        <v>5504.8</v>
      </c>
    </row>
    <row r="75" spans="1:9" s="83" customFormat="1" ht="39.75" customHeight="1">
      <c r="A75" s="68" t="s">
        <v>250</v>
      </c>
      <c r="B75" s="133" t="s">
        <v>2</v>
      </c>
      <c r="C75" s="135" t="s">
        <v>45</v>
      </c>
      <c r="D75" s="146" t="s">
        <v>1</v>
      </c>
      <c r="E75" s="147" t="s">
        <v>22</v>
      </c>
      <c r="F75" s="147" t="s">
        <v>1</v>
      </c>
      <c r="G75" s="148" t="s">
        <v>152</v>
      </c>
      <c r="H75" s="124"/>
      <c r="I75" s="125">
        <f>SUM(I76)</f>
        <v>5292.8</v>
      </c>
    </row>
    <row r="76" spans="1:9" s="62" customFormat="1" ht="31.5">
      <c r="A76" s="59" t="s">
        <v>251</v>
      </c>
      <c r="B76" s="60" t="s">
        <v>2</v>
      </c>
      <c r="C76" s="64" t="s">
        <v>45</v>
      </c>
      <c r="D76" s="98" t="s">
        <v>1</v>
      </c>
      <c r="E76" s="99" t="s">
        <v>22</v>
      </c>
      <c r="F76" s="99" t="s">
        <v>1</v>
      </c>
      <c r="G76" s="100" t="s">
        <v>4</v>
      </c>
      <c r="H76" s="65">
        <v>200</v>
      </c>
      <c r="I76" s="61">
        <v>5292.8</v>
      </c>
    </row>
    <row r="77" spans="1:9" s="83" customFormat="1" ht="39.75" customHeight="1">
      <c r="A77" s="68" t="s">
        <v>252</v>
      </c>
      <c r="B77" s="133" t="s">
        <v>2</v>
      </c>
      <c r="C77" s="135" t="s">
        <v>45</v>
      </c>
      <c r="D77" s="146" t="s">
        <v>1</v>
      </c>
      <c r="E77" s="147" t="s">
        <v>22</v>
      </c>
      <c r="F77" s="147" t="s">
        <v>5</v>
      </c>
      <c r="G77" s="148" t="s">
        <v>152</v>
      </c>
      <c r="H77" s="124"/>
      <c r="I77" s="125">
        <f>SUM(I78)</f>
        <v>96</v>
      </c>
    </row>
    <row r="78" spans="1:9" s="62" customFormat="1" ht="31.5">
      <c r="A78" s="59" t="s">
        <v>251</v>
      </c>
      <c r="B78" s="60" t="s">
        <v>2</v>
      </c>
      <c r="C78" s="64" t="s">
        <v>45</v>
      </c>
      <c r="D78" s="98" t="s">
        <v>1</v>
      </c>
      <c r="E78" s="99" t="s">
        <v>22</v>
      </c>
      <c r="F78" s="99" t="s">
        <v>5</v>
      </c>
      <c r="G78" s="100" t="s">
        <v>4</v>
      </c>
      <c r="H78" s="65">
        <v>200</v>
      </c>
      <c r="I78" s="61">
        <v>96</v>
      </c>
    </row>
    <row r="79" spans="1:9" s="83" customFormat="1" ht="33" customHeight="1">
      <c r="A79" s="68" t="s">
        <v>253</v>
      </c>
      <c r="B79" s="133" t="s">
        <v>2</v>
      </c>
      <c r="C79" s="135" t="s">
        <v>45</v>
      </c>
      <c r="D79" s="146" t="s">
        <v>1</v>
      </c>
      <c r="E79" s="147" t="s">
        <v>22</v>
      </c>
      <c r="F79" s="147" t="s">
        <v>2</v>
      </c>
      <c r="G79" s="148" t="s">
        <v>152</v>
      </c>
      <c r="H79" s="124"/>
      <c r="I79" s="125">
        <f>SUM(I80)</f>
        <v>116</v>
      </c>
    </row>
    <row r="80" spans="1:9" s="62" customFormat="1" ht="31.5">
      <c r="A80" s="59" t="s">
        <v>251</v>
      </c>
      <c r="B80" s="60" t="s">
        <v>2</v>
      </c>
      <c r="C80" s="64" t="s">
        <v>45</v>
      </c>
      <c r="D80" s="98" t="s">
        <v>1</v>
      </c>
      <c r="E80" s="99" t="s">
        <v>22</v>
      </c>
      <c r="F80" s="99" t="s">
        <v>2</v>
      </c>
      <c r="G80" s="100" t="s">
        <v>4</v>
      </c>
      <c r="H80" s="65">
        <v>200</v>
      </c>
      <c r="I80" s="61">
        <v>116</v>
      </c>
    </row>
    <row r="81" spans="1:9" s="96" customFormat="1" ht="49.5">
      <c r="A81" s="67" t="s">
        <v>169</v>
      </c>
      <c r="B81" s="75" t="s">
        <v>2</v>
      </c>
      <c r="C81" s="76" t="s">
        <v>45</v>
      </c>
      <c r="D81" s="103" t="s">
        <v>1</v>
      </c>
      <c r="E81" s="104" t="s">
        <v>33</v>
      </c>
      <c r="F81" s="104" t="s">
        <v>151</v>
      </c>
      <c r="G81" s="105" t="s">
        <v>152</v>
      </c>
      <c r="H81" s="94"/>
      <c r="I81" s="95">
        <f>SUM(I83+I85)</f>
        <v>79</v>
      </c>
    </row>
    <row r="82" spans="1:9" s="96" customFormat="1" ht="34.5">
      <c r="A82" s="68" t="s">
        <v>254</v>
      </c>
      <c r="B82" s="139" t="s">
        <v>2</v>
      </c>
      <c r="C82" s="140" t="s">
        <v>45</v>
      </c>
      <c r="D82" s="141" t="s">
        <v>1</v>
      </c>
      <c r="E82" s="142" t="s">
        <v>33</v>
      </c>
      <c r="F82" s="142" t="s">
        <v>1</v>
      </c>
      <c r="G82" s="143" t="s">
        <v>152</v>
      </c>
      <c r="H82" s="144"/>
      <c r="I82" s="145">
        <f>SUM(I83)</f>
        <v>20</v>
      </c>
    </row>
    <row r="83" spans="1:9" s="62" customFormat="1" ht="31.5">
      <c r="A83" s="59" t="s">
        <v>251</v>
      </c>
      <c r="B83" s="60" t="s">
        <v>2</v>
      </c>
      <c r="C83" s="64" t="s">
        <v>45</v>
      </c>
      <c r="D83" s="98" t="s">
        <v>1</v>
      </c>
      <c r="E83" s="99" t="s">
        <v>33</v>
      </c>
      <c r="F83" s="99" t="s">
        <v>1</v>
      </c>
      <c r="G83" s="100" t="s">
        <v>4</v>
      </c>
      <c r="H83" s="65" t="s">
        <v>66</v>
      </c>
      <c r="I83" s="61">
        <v>20</v>
      </c>
    </row>
    <row r="84" spans="1:9" s="96" customFormat="1" ht="34.5">
      <c r="A84" s="68" t="s">
        <v>170</v>
      </c>
      <c r="B84" s="139" t="s">
        <v>2</v>
      </c>
      <c r="C84" s="140" t="s">
        <v>45</v>
      </c>
      <c r="D84" s="141" t="s">
        <v>1</v>
      </c>
      <c r="E84" s="142" t="s">
        <v>33</v>
      </c>
      <c r="F84" s="142" t="s">
        <v>5</v>
      </c>
      <c r="G84" s="143" t="s">
        <v>152</v>
      </c>
      <c r="H84" s="144"/>
      <c r="I84" s="145">
        <f>SUM(I85)</f>
        <v>59</v>
      </c>
    </row>
    <row r="85" spans="1:9" s="62" customFormat="1" ht="31.5">
      <c r="A85" s="59" t="s">
        <v>251</v>
      </c>
      <c r="B85" s="60" t="s">
        <v>2</v>
      </c>
      <c r="C85" s="64" t="s">
        <v>45</v>
      </c>
      <c r="D85" s="98" t="s">
        <v>1</v>
      </c>
      <c r="E85" s="99" t="s">
        <v>33</v>
      </c>
      <c r="F85" s="99" t="s">
        <v>5</v>
      </c>
      <c r="G85" s="100" t="s">
        <v>4</v>
      </c>
      <c r="H85" s="65" t="s">
        <v>66</v>
      </c>
      <c r="I85" s="61">
        <v>59</v>
      </c>
    </row>
    <row r="86" spans="1:9" s="57" customFormat="1" ht="18.75">
      <c r="A86" s="30" t="s">
        <v>85</v>
      </c>
      <c r="B86" s="48" t="s">
        <v>7</v>
      </c>
      <c r="C86" s="187"/>
      <c r="D86" s="188"/>
      <c r="E86" s="188"/>
      <c r="F86" s="188"/>
      <c r="G86" s="189"/>
      <c r="H86" s="56"/>
      <c r="I86" s="21">
        <f>SUM(I87+I92+I101)</f>
        <v>48339</v>
      </c>
    </row>
    <row r="87" spans="1:9" s="44" customFormat="1" ht="17.25">
      <c r="A87" s="39" t="s">
        <v>86</v>
      </c>
      <c r="B87" s="23" t="s">
        <v>7</v>
      </c>
      <c r="C87" s="23" t="s">
        <v>14</v>
      </c>
      <c r="D87" s="202"/>
      <c r="E87" s="203"/>
      <c r="F87" s="203"/>
      <c r="G87" s="204"/>
      <c r="H87" s="31"/>
      <c r="I87" s="32">
        <f>SUM(I88)</f>
        <v>5460</v>
      </c>
    </row>
    <row r="88" spans="1:9" s="84" customFormat="1" ht="49.5">
      <c r="A88" s="67" t="s">
        <v>171</v>
      </c>
      <c r="B88" s="81" t="s">
        <v>7</v>
      </c>
      <c r="C88" s="82" t="s">
        <v>14</v>
      </c>
      <c r="D88" s="106" t="s">
        <v>19</v>
      </c>
      <c r="E88" s="107" t="s">
        <v>150</v>
      </c>
      <c r="F88" s="107" t="s">
        <v>151</v>
      </c>
      <c r="G88" s="108" t="s">
        <v>152</v>
      </c>
      <c r="H88" s="79"/>
      <c r="I88" s="80">
        <f t="shared" ref="I88:I89" si="4">SUM(I89)</f>
        <v>5460</v>
      </c>
    </row>
    <row r="89" spans="1:9" s="84" customFormat="1" ht="33">
      <c r="A89" s="67" t="s">
        <v>172</v>
      </c>
      <c r="B89" s="81" t="s">
        <v>7</v>
      </c>
      <c r="C89" s="82" t="s">
        <v>14</v>
      </c>
      <c r="D89" s="106" t="s">
        <v>19</v>
      </c>
      <c r="E89" s="107" t="s">
        <v>22</v>
      </c>
      <c r="F89" s="107" t="s">
        <v>151</v>
      </c>
      <c r="G89" s="108" t="s">
        <v>152</v>
      </c>
      <c r="H89" s="79"/>
      <c r="I89" s="80">
        <f t="shared" si="4"/>
        <v>5460</v>
      </c>
    </row>
    <row r="90" spans="1:9" s="84" customFormat="1" ht="34.5">
      <c r="A90" s="68" t="s">
        <v>173</v>
      </c>
      <c r="B90" s="133" t="s">
        <v>7</v>
      </c>
      <c r="C90" s="135" t="s">
        <v>14</v>
      </c>
      <c r="D90" s="136" t="s">
        <v>19</v>
      </c>
      <c r="E90" s="137" t="s">
        <v>22</v>
      </c>
      <c r="F90" s="137" t="s">
        <v>1</v>
      </c>
      <c r="G90" s="138" t="s">
        <v>152</v>
      </c>
      <c r="H90" s="79"/>
      <c r="I90" s="125">
        <f>SUM(I91)</f>
        <v>5460</v>
      </c>
    </row>
    <row r="91" spans="1:9" s="62" customFormat="1" ht="47.25">
      <c r="A91" s="59" t="s">
        <v>130</v>
      </c>
      <c r="B91" s="60" t="s">
        <v>7</v>
      </c>
      <c r="C91" s="64" t="s">
        <v>14</v>
      </c>
      <c r="D91" s="64" t="s">
        <v>19</v>
      </c>
      <c r="E91" s="66" t="s">
        <v>22</v>
      </c>
      <c r="F91" s="66" t="s">
        <v>1</v>
      </c>
      <c r="G91" s="65" t="s">
        <v>32</v>
      </c>
      <c r="H91" s="65" t="s">
        <v>72</v>
      </c>
      <c r="I91" s="61">
        <v>5460</v>
      </c>
    </row>
    <row r="92" spans="1:9" s="44" customFormat="1" ht="17.25">
      <c r="A92" s="39" t="s">
        <v>87</v>
      </c>
      <c r="B92" s="23" t="s">
        <v>7</v>
      </c>
      <c r="C92" s="23" t="s">
        <v>21</v>
      </c>
      <c r="D92" s="199"/>
      <c r="E92" s="200"/>
      <c r="F92" s="200"/>
      <c r="G92" s="201"/>
      <c r="H92" s="31"/>
      <c r="I92" s="32">
        <f>SUM(I93)</f>
        <v>42499</v>
      </c>
    </row>
    <row r="93" spans="1:9" s="84" customFormat="1" ht="33">
      <c r="A93" s="67" t="s">
        <v>174</v>
      </c>
      <c r="B93" s="81" t="s">
        <v>7</v>
      </c>
      <c r="C93" s="82" t="s">
        <v>21</v>
      </c>
      <c r="D93" s="89" t="s">
        <v>35</v>
      </c>
      <c r="E93" s="90" t="s">
        <v>150</v>
      </c>
      <c r="F93" s="90" t="s">
        <v>151</v>
      </c>
      <c r="G93" s="91" t="s">
        <v>152</v>
      </c>
      <c r="H93" s="79"/>
      <c r="I93" s="80">
        <f t="shared" ref="I93" si="5">SUM(I94)</f>
        <v>42499</v>
      </c>
    </row>
    <row r="94" spans="1:9" s="84" customFormat="1" ht="33">
      <c r="A94" s="67" t="s">
        <v>175</v>
      </c>
      <c r="B94" s="81" t="s">
        <v>7</v>
      </c>
      <c r="C94" s="82" t="s">
        <v>21</v>
      </c>
      <c r="D94" s="89" t="s">
        <v>35</v>
      </c>
      <c r="E94" s="90" t="s">
        <v>33</v>
      </c>
      <c r="F94" s="90" t="s">
        <v>151</v>
      </c>
      <c r="G94" s="91" t="s">
        <v>152</v>
      </c>
      <c r="H94" s="79"/>
      <c r="I94" s="80">
        <f>SUM(I95+I97+I99)</f>
        <v>42499</v>
      </c>
    </row>
    <row r="95" spans="1:9" s="84" customFormat="1" ht="51.75">
      <c r="A95" s="68" t="s">
        <v>176</v>
      </c>
      <c r="B95" s="133" t="s">
        <v>7</v>
      </c>
      <c r="C95" s="135" t="s">
        <v>21</v>
      </c>
      <c r="D95" s="146" t="s">
        <v>35</v>
      </c>
      <c r="E95" s="147" t="s">
        <v>33</v>
      </c>
      <c r="F95" s="147" t="s">
        <v>1</v>
      </c>
      <c r="G95" s="148" t="s">
        <v>152</v>
      </c>
      <c r="H95" s="124"/>
      <c r="I95" s="125">
        <f>SUM(I96)</f>
        <v>300</v>
      </c>
    </row>
    <row r="96" spans="1:9" s="62" customFormat="1" ht="31.5">
      <c r="A96" s="59" t="s">
        <v>129</v>
      </c>
      <c r="B96" s="60" t="s">
        <v>7</v>
      </c>
      <c r="C96" s="64" t="s">
        <v>21</v>
      </c>
      <c r="D96" s="64" t="s">
        <v>35</v>
      </c>
      <c r="E96" s="66" t="s">
        <v>33</v>
      </c>
      <c r="F96" s="66" t="s">
        <v>1</v>
      </c>
      <c r="G96" s="65" t="s">
        <v>36</v>
      </c>
      <c r="H96" s="65" t="s">
        <v>66</v>
      </c>
      <c r="I96" s="61">
        <v>300</v>
      </c>
    </row>
    <row r="97" spans="1:9" s="84" customFormat="1" ht="34.5">
      <c r="A97" s="68" t="s">
        <v>256</v>
      </c>
      <c r="B97" s="133" t="s">
        <v>7</v>
      </c>
      <c r="C97" s="135" t="s">
        <v>21</v>
      </c>
      <c r="D97" s="146" t="s">
        <v>35</v>
      </c>
      <c r="E97" s="147" t="s">
        <v>33</v>
      </c>
      <c r="F97" s="147" t="s">
        <v>5</v>
      </c>
      <c r="G97" s="148" t="s">
        <v>152</v>
      </c>
      <c r="H97" s="124"/>
      <c r="I97" s="125">
        <f>SUM(I98)</f>
        <v>41656</v>
      </c>
    </row>
    <row r="98" spans="1:9" s="62" customFormat="1" ht="31.5">
      <c r="A98" s="59" t="s">
        <v>308</v>
      </c>
      <c r="B98" s="60" t="s">
        <v>7</v>
      </c>
      <c r="C98" s="64" t="s">
        <v>21</v>
      </c>
      <c r="D98" s="64" t="s">
        <v>35</v>
      </c>
      <c r="E98" s="66" t="s">
        <v>33</v>
      </c>
      <c r="F98" s="66" t="s">
        <v>5</v>
      </c>
      <c r="G98" s="65" t="s">
        <v>255</v>
      </c>
      <c r="H98" s="65" t="s">
        <v>73</v>
      </c>
      <c r="I98" s="61">
        <v>41656</v>
      </c>
    </row>
    <row r="99" spans="1:9" s="84" customFormat="1" ht="34.5">
      <c r="A99" s="68" t="s">
        <v>257</v>
      </c>
      <c r="B99" s="133" t="s">
        <v>7</v>
      </c>
      <c r="C99" s="135" t="s">
        <v>21</v>
      </c>
      <c r="D99" s="146" t="s">
        <v>35</v>
      </c>
      <c r="E99" s="147" t="s">
        <v>33</v>
      </c>
      <c r="F99" s="147" t="s">
        <v>2</v>
      </c>
      <c r="G99" s="148" t="s">
        <v>152</v>
      </c>
      <c r="H99" s="124"/>
      <c r="I99" s="125">
        <f>SUM(I100)</f>
        <v>543</v>
      </c>
    </row>
    <row r="100" spans="1:9" s="62" customFormat="1" ht="47.25">
      <c r="A100" s="59" t="s">
        <v>303</v>
      </c>
      <c r="B100" s="60" t="s">
        <v>7</v>
      </c>
      <c r="C100" s="64" t="s">
        <v>21</v>
      </c>
      <c r="D100" s="64" t="s">
        <v>35</v>
      </c>
      <c r="E100" s="66" t="s">
        <v>33</v>
      </c>
      <c r="F100" s="66" t="s">
        <v>2</v>
      </c>
      <c r="G100" s="65" t="s">
        <v>255</v>
      </c>
      <c r="H100" s="65" t="s">
        <v>70</v>
      </c>
      <c r="I100" s="61">
        <v>543</v>
      </c>
    </row>
    <row r="101" spans="1:9" s="44" customFormat="1" ht="17.25">
      <c r="A101" s="39" t="s">
        <v>88</v>
      </c>
      <c r="B101" s="23" t="s">
        <v>7</v>
      </c>
      <c r="C101" s="23" t="s">
        <v>42</v>
      </c>
      <c r="D101" s="199"/>
      <c r="E101" s="200"/>
      <c r="F101" s="200"/>
      <c r="G101" s="201"/>
      <c r="H101" s="31"/>
      <c r="I101" s="32">
        <f>SUM(I102+I106)</f>
        <v>380</v>
      </c>
    </row>
    <row r="102" spans="1:9" s="84" customFormat="1" ht="33">
      <c r="A102" s="67" t="s">
        <v>177</v>
      </c>
      <c r="B102" s="81" t="s">
        <v>7</v>
      </c>
      <c r="C102" s="82" t="s">
        <v>42</v>
      </c>
      <c r="D102" s="89" t="s">
        <v>7</v>
      </c>
      <c r="E102" s="90" t="s">
        <v>150</v>
      </c>
      <c r="F102" s="90" t="s">
        <v>151</v>
      </c>
      <c r="G102" s="91" t="s">
        <v>152</v>
      </c>
      <c r="H102" s="79"/>
      <c r="I102" s="80">
        <f>SUM(I103)</f>
        <v>330</v>
      </c>
    </row>
    <row r="103" spans="1:9" s="84" customFormat="1" ht="33">
      <c r="A103" s="67" t="s">
        <v>178</v>
      </c>
      <c r="B103" s="81" t="s">
        <v>7</v>
      </c>
      <c r="C103" s="82" t="s">
        <v>42</v>
      </c>
      <c r="D103" s="89" t="s">
        <v>7</v>
      </c>
      <c r="E103" s="90" t="s">
        <v>22</v>
      </c>
      <c r="F103" s="90" t="s">
        <v>151</v>
      </c>
      <c r="G103" s="91" t="s">
        <v>152</v>
      </c>
      <c r="H103" s="79"/>
      <c r="I103" s="80">
        <f>SUM(I104)</f>
        <v>330</v>
      </c>
    </row>
    <row r="104" spans="1:9" s="84" customFormat="1" ht="51.75">
      <c r="A104" s="68" t="s">
        <v>179</v>
      </c>
      <c r="B104" s="81" t="s">
        <v>7</v>
      </c>
      <c r="C104" s="82" t="s">
        <v>42</v>
      </c>
      <c r="D104" s="89" t="s">
        <v>7</v>
      </c>
      <c r="E104" s="90" t="s">
        <v>22</v>
      </c>
      <c r="F104" s="90" t="s">
        <v>1</v>
      </c>
      <c r="G104" s="91" t="s">
        <v>152</v>
      </c>
      <c r="H104" s="79"/>
      <c r="I104" s="125">
        <f>SUM(I105)</f>
        <v>330</v>
      </c>
    </row>
    <row r="105" spans="1:9" s="62" customFormat="1" ht="31.5">
      <c r="A105" s="59" t="s">
        <v>245</v>
      </c>
      <c r="B105" s="60" t="s">
        <v>7</v>
      </c>
      <c r="C105" s="64" t="s">
        <v>42</v>
      </c>
      <c r="D105" s="166" t="s">
        <v>7</v>
      </c>
      <c r="E105" s="167" t="s">
        <v>22</v>
      </c>
      <c r="F105" s="167" t="s">
        <v>1</v>
      </c>
      <c r="G105" s="168" t="s">
        <v>28</v>
      </c>
      <c r="H105" s="65" t="s">
        <v>68</v>
      </c>
      <c r="I105" s="61">
        <v>330</v>
      </c>
    </row>
    <row r="106" spans="1:9" s="62" customFormat="1" ht="49.5">
      <c r="A106" s="67" t="s">
        <v>210</v>
      </c>
      <c r="B106" s="110" t="s">
        <v>7</v>
      </c>
      <c r="C106" s="77" t="s">
        <v>42</v>
      </c>
      <c r="D106" s="77" t="s">
        <v>45</v>
      </c>
      <c r="E106" s="78" t="s">
        <v>150</v>
      </c>
      <c r="F106" s="78" t="s">
        <v>151</v>
      </c>
      <c r="G106" s="79" t="s">
        <v>152</v>
      </c>
      <c r="H106" s="132"/>
      <c r="I106" s="80">
        <f>SUM(I107)</f>
        <v>50</v>
      </c>
    </row>
    <row r="107" spans="1:9" s="62" customFormat="1" ht="21" customHeight="1">
      <c r="A107" s="67" t="s">
        <v>211</v>
      </c>
      <c r="B107" s="110" t="s">
        <v>7</v>
      </c>
      <c r="C107" s="77" t="s">
        <v>42</v>
      </c>
      <c r="D107" s="77" t="s">
        <v>45</v>
      </c>
      <c r="E107" s="78" t="s">
        <v>22</v>
      </c>
      <c r="F107" s="78" t="s">
        <v>151</v>
      </c>
      <c r="G107" s="79" t="s">
        <v>152</v>
      </c>
      <c r="H107" s="131"/>
      <c r="I107" s="80">
        <f>SUM(I108)</f>
        <v>50</v>
      </c>
    </row>
    <row r="108" spans="1:9" s="62" customFormat="1" ht="34.5">
      <c r="A108" s="68" t="s">
        <v>212</v>
      </c>
      <c r="B108" s="134" t="s">
        <v>7</v>
      </c>
      <c r="C108" s="157" t="s">
        <v>42</v>
      </c>
      <c r="D108" s="157" t="s">
        <v>45</v>
      </c>
      <c r="E108" s="158" t="s">
        <v>22</v>
      </c>
      <c r="F108" s="158" t="s">
        <v>1</v>
      </c>
      <c r="G108" s="124" t="s">
        <v>152</v>
      </c>
      <c r="H108" s="165"/>
      <c r="I108" s="125">
        <f>SUM(I109)</f>
        <v>50</v>
      </c>
    </row>
    <row r="109" spans="1:9" s="62" customFormat="1" ht="47.25">
      <c r="A109" s="59" t="s">
        <v>130</v>
      </c>
      <c r="B109" s="60" t="s">
        <v>7</v>
      </c>
      <c r="C109" s="64" t="s">
        <v>42</v>
      </c>
      <c r="D109" s="169" t="s">
        <v>45</v>
      </c>
      <c r="E109" s="170" t="s">
        <v>22</v>
      </c>
      <c r="F109" s="170" t="s">
        <v>1</v>
      </c>
      <c r="G109" s="171" t="s">
        <v>6</v>
      </c>
      <c r="H109" s="65" t="s">
        <v>72</v>
      </c>
      <c r="I109" s="61">
        <v>50</v>
      </c>
    </row>
    <row r="110" spans="1:9" s="57" customFormat="1" ht="18.75">
      <c r="A110" s="30" t="s">
        <v>89</v>
      </c>
      <c r="B110" s="120" t="s">
        <v>14</v>
      </c>
      <c r="C110" s="187"/>
      <c r="D110" s="188"/>
      <c r="E110" s="188"/>
      <c r="F110" s="188"/>
      <c r="G110" s="189"/>
      <c r="H110" s="56"/>
      <c r="I110" s="21">
        <f>SUM(I111)</f>
        <v>10987.4</v>
      </c>
    </row>
    <row r="111" spans="1:9" s="44" customFormat="1" ht="17.25">
      <c r="A111" s="22" t="s">
        <v>90</v>
      </c>
      <c r="B111" s="35" t="s">
        <v>14</v>
      </c>
      <c r="C111" s="23" t="s">
        <v>14</v>
      </c>
      <c r="D111" s="199"/>
      <c r="E111" s="200"/>
      <c r="F111" s="200"/>
      <c r="G111" s="201"/>
      <c r="H111" s="31"/>
      <c r="I111" s="32">
        <f>SUM(I112)</f>
        <v>10987.4</v>
      </c>
    </row>
    <row r="112" spans="1:9" s="84" customFormat="1" ht="49.5">
      <c r="A112" s="67" t="s">
        <v>171</v>
      </c>
      <c r="B112" s="92" t="s">
        <v>14</v>
      </c>
      <c r="C112" s="82" t="s">
        <v>14</v>
      </c>
      <c r="D112" s="89" t="s">
        <v>19</v>
      </c>
      <c r="E112" s="90" t="s">
        <v>150</v>
      </c>
      <c r="F112" s="90" t="s">
        <v>151</v>
      </c>
      <c r="G112" s="91" t="s">
        <v>152</v>
      </c>
      <c r="H112" s="79"/>
      <c r="I112" s="80">
        <f>SUM(I113)</f>
        <v>10987.4</v>
      </c>
    </row>
    <row r="113" spans="1:9" s="84" customFormat="1" ht="17.25">
      <c r="A113" s="67" t="s">
        <v>180</v>
      </c>
      <c r="B113" s="92" t="s">
        <v>14</v>
      </c>
      <c r="C113" s="82" t="s">
        <v>14</v>
      </c>
      <c r="D113" s="89" t="s">
        <v>19</v>
      </c>
      <c r="E113" s="90" t="s">
        <v>33</v>
      </c>
      <c r="F113" s="90" t="s">
        <v>151</v>
      </c>
      <c r="G113" s="91" t="s">
        <v>152</v>
      </c>
      <c r="H113" s="79"/>
      <c r="I113" s="80">
        <f>SUM(I114)</f>
        <v>10987.4</v>
      </c>
    </row>
    <row r="114" spans="1:9" s="84" customFormat="1" ht="17.25">
      <c r="A114" s="68" t="s">
        <v>181</v>
      </c>
      <c r="B114" s="150" t="s">
        <v>14</v>
      </c>
      <c r="C114" s="135" t="s">
        <v>14</v>
      </c>
      <c r="D114" s="146" t="s">
        <v>19</v>
      </c>
      <c r="E114" s="147" t="s">
        <v>33</v>
      </c>
      <c r="F114" s="147" t="s">
        <v>3</v>
      </c>
      <c r="G114" s="148" t="s">
        <v>152</v>
      </c>
      <c r="H114" s="124"/>
      <c r="I114" s="125">
        <f>SUM(I115:I115)</f>
        <v>10987.4</v>
      </c>
    </row>
    <row r="115" spans="1:9" s="62" customFormat="1" ht="31.5">
      <c r="A115" s="59" t="s">
        <v>299</v>
      </c>
      <c r="B115" s="60" t="s">
        <v>14</v>
      </c>
      <c r="C115" s="64" t="s">
        <v>14</v>
      </c>
      <c r="D115" s="64" t="s">
        <v>19</v>
      </c>
      <c r="E115" s="66" t="s">
        <v>33</v>
      </c>
      <c r="F115" s="66" t="s">
        <v>3</v>
      </c>
      <c r="G115" s="65" t="s">
        <v>31</v>
      </c>
      <c r="H115" s="65" t="s">
        <v>70</v>
      </c>
      <c r="I115" s="61">
        <v>10987.4</v>
      </c>
    </row>
    <row r="116" spans="1:9" s="57" customFormat="1" ht="18.75">
      <c r="A116" s="30" t="s">
        <v>91</v>
      </c>
      <c r="B116" s="48" t="s">
        <v>17</v>
      </c>
      <c r="C116" s="187"/>
      <c r="D116" s="188"/>
      <c r="E116" s="188"/>
      <c r="F116" s="188"/>
      <c r="G116" s="189"/>
      <c r="H116" s="56"/>
      <c r="I116" s="21">
        <f>SUM(I117+I126+I140+I156+I165)</f>
        <v>981619.7</v>
      </c>
    </row>
    <row r="117" spans="1:9" s="44" customFormat="1" ht="17.25">
      <c r="A117" s="22" t="s">
        <v>92</v>
      </c>
      <c r="B117" s="23" t="s">
        <v>17</v>
      </c>
      <c r="C117" s="23" t="s">
        <v>1</v>
      </c>
      <c r="D117" s="199"/>
      <c r="E117" s="200"/>
      <c r="F117" s="200"/>
      <c r="G117" s="201"/>
      <c r="H117" s="31"/>
      <c r="I117" s="32">
        <f>SUM(I118)</f>
        <v>255269.5</v>
      </c>
    </row>
    <row r="118" spans="1:9" s="84" customFormat="1" ht="17.25">
      <c r="A118" s="67" t="s">
        <v>182</v>
      </c>
      <c r="B118" s="81" t="s">
        <v>17</v>
      </c>
      <c r="C118" s="82" t="s">
        <v>1</v>
      </c>
      <c r="D118" s="89" t="s">
        <v>5</v>
      </c>
      <c r="E118" s="90" t="s">
        <v>150</v>
      </c>
      <c r="F118" s="90" t="s">
        <v>151</v>
      </c>
      <c r="G118" s="91" t="s">
        <v>152</v>
      </c>
      <c r="H118" s="79"/>
      <c r="I118" s="80">
        <f>SUM(I119)</f>
        <v>255269.5</v>
      </c>
    </row>
    <row r="119" spans="1:9" s="84" customFormat="1" ht="17.25">
      <c r="A119" s="67" t="s">
        <v>183</v>
      </c>
      <c r="B119" s="81" t="s">
        <v>17</v>
      </c>
      <c r="C119" s="82" t="s">
        <v>1</v>
      </c>
      <c r="D119" s="89" t="s">
        <v>5</v>
      </c>
      <c r="E119" s="90" t="s">
        <v>22</v>
      </c>
      <c r="F119" s="90" t="s">
        <v>151</v>
      </c>
      <c r="G119" s="91" t="s">
        <v>152</v>
      </c>
      <c r="H119" s="79"/>
      <c r="I119" s="80">
        <f>SUM(I120)</f>
        <v>255269.5</v>
      </c>
    </row>
    <row r="120" spans="1:9" s="84" customFormat="1" ht="19.5" customHeight="1">
      <c r="A120" s="68" t="s">
        <v>184</v>
      </c>
      <c r="B120" s="133" t="s">
        <v>17</v>
      </c>
      <c r="C120" s="135" t="s">
        <v>1</v>
      </c>
      <c r="D120" s="146" t="s">
        <v>5</v>
      </c>
      <c r="E120" s="147" t="s">
        <v>22</v>
      </c>
      <c r="F120" s="147" t="s">
        <v>1</v>
      </c>
      <c r="G120" s="148" t="s">
        <v>152</v>
      </c>
      <c r="H120" s="124"/>
      <c r="I120" s="125">
        <f>SUM(I121:I125)</f>
        <v>255269.5</v>
      </c>
    </row>
    <row r="121" spans="1:9" s="62" customFormat="1" ht="47.25">
      <c r="A121" s="59" t="s">
        <v>289</v>
      </c>
      <c r="B121" s="60" t="s">
        <v>17</v>
      </c>
      <c r="C121" s="64" t="s">
        <v>1</v>
      </c>
      <c r="D121" s="98" t="s">
        <v>5</v>
      </c>
      <c r="E121" s="99">
        <v>1</v>
      </c>
      <c r="F121" s="99" t="s">
        <v>1</v>
      </c>
      <c r="G121" s="100" t="s">
        <v>6</v>
      </c>
      <c r="H121" s="65" t="s">
        <v>67</v>
      </c>
      <c r="I121" s="61">
        <v>25870</v>
      </c>
    </row>
    <row r="122" spans="1:9" s="62" customFormat="1" ht="31.5">
      <c r="A122" s="59" t="s">
        <v>127</v>
      </c>
      <c r="B122" s="60" t="s">
        <v>17</v>
      </c>
      <c r="C122" s="64" t="s">
        <v>1</v>
      </c>
      <c r="D122" s="98" t="s">
        <v>5</v>
      </c>
      <c r="E122" s="99">
        <v>1</v>
      </c>
      <c r="F122" s="99" t="s">
        <v>1</v>
      </c>
      <c r="G122" s="100" t="s">
        <v>6</v>
      </c>
      <c r="H122" s="65" t="s">
        <v>66</v>
      </c>
      <c r="I122" s="61">
        <v>84827</v>
      </c>
    </row>
    <row r="123" spans="1:9" s="62" customFormat="1" ht="31.5">
      <c r="A123" s="59" t="s">
        <v>131</v>
      </c>
      <c r="B123" s="60" t="s">
        <v>17</v>
      </c>
      <c r="C123" s="64" t="s">
        <v>1</v>
      </c>
      <c r="D123" s="98" t="s">
        <v>5</v>
      </c>
      <c r="E123" s="99">
        <v>1</v>
      </c>
      <c r="F123" s="99" t="s">
        <v>1</v>
      </c>
      <c r="G123" s="100" t="s">
        <v>6</v>
      </c>
      <c r="H123" s="65" t="s">
        <v>68</v>
      </c>
      <c r="I123" s="61">
        <v>6288</v>
      </c>
    </row>
    <row r="124" spans="1:9" s="62" customFormat="1" ht="63">
      <c r="A124" s="59" t="s">
        <v>290</v>
      </c>
      <c r="B124" s="60" t="s">
        <v>17</v>
      </c>
      <c r="C124" s="64" t="s">
        <v>1</v>
      </c>
      <c r="D124" s="98" t="s">
        <v>5</v>
      </c>
      <c r="E124" s="99">
        <v>1</v>
      </c>
      <c r="F124" s="99" t="s">
        <v>1</v>
      </c>
      <c r="G124" s="100">
        <v>78290</v>
      </c>
      <c r="H124" s="65" t="s">
        <v>67</v>
      </c>
      <c r="I124" s="61">
        <v>129665</v>
      </c>
    </row>
    <row r="125" spans="1:9" s="62" customFormat="1" ht="47.25">
      <c r="A125" s="59" t="s">
        <v>132</v>
      </c>
      <c r="B125" s="60" t="s">
        <v>17</v>
      </c>
      <c r="C125" s="64" t="s">
        <v>1</v>
      </c>
      <c r="D125" s="98" t="s">
        <v>5</v>
      </c>
      <c r="E125" s="99">
        <v>1</v>
      </c>
      <c r="F125" s="99" t="s">
        <v>1</v>
      </c>
      <c r="G125" s="100">
        <v>78290</v>
      </c>
      <c r="H125" s="65" t="s">
        <v>66</v>
      </c>
      <c r="I125" s="61">
        <v>8619.5</v>
      </c>
    </row>
    <row r="126" spans="1:9" s="44" customFormat="1" ht="17.25">
      <c r="A126" s="182" t="s">
        <v>93</v>
      </c>
      <c r="B126" s="23" t="s">
        <v>17</v>
      </c>
      <c r="C126" s="23" t="s">
        <v>5</v>
      </c>
      <c r="D126" s="202"/>
      <c r="E126" s="203"/>
      <c r="F126" s="203"/>
      <c r="G126" s="204"/>
      <c r="H126" s="31"/>
      <c r="I126" s="32">
        <f>SUM(I127+I136)</f>
        <v>572837</v>
      </c>
    </row>
    <row r="127" spans="1:9" s="84" customFormat="1" ht="17.25">
      <c r="A127" s="67" t="s">
        <v>182</v>
      </c>
      <c r="B127" s="81" t="s">
        <v>17</v>
      </c>
      <c r="C127" s="82" t="s">
        <v>5</v>
      </c>
      <c r="D127" s="106" t="s">
        <v>5</v>
      </c>
      <c r="E127" s="107" t="s">
        <v>150</v>
      </c>
      <c r="F127" s="107" t="s">
        <v>151</v>
      </c>
      <c r="G127" s="108" t="s">
        <v>152</v>
      </c>
      <c r="H127" s="79"/>
      <c r="I127" s="80">
        <f>SUM(I128)</f>
        <v>571830</v>
      </c>
    </row>
    <row r="128" spans="1:9" s="84" customFormat="1" ht="17.25">
      <c r="A128" s="67" t="s">
        <v>185</v>
      </c>
      <c r="B128" s="81" t="s">
        <v>17</v>
      </c>
      <c r="C128" s="82" t="s">
        <v>5</v>
      </c>
      <c r="D128" s="106" t="s">
        <v>5</v>
      </c>
      <c r="E128" s="107" t="s">
        <v>33</v>
      </c>
      <c r="F128" s="107" t="s">
        <v>151</v>
      </c>
      <c r="G128" s="108" t="s">
        <v>152</v>
      </c>
      <c r="H128" s="79"/>
      <c r="I128" s="80">
        <f>SUM(I129)</f>
        <v>571830</v>
      </c>
    </row>
    <row r="129" spans="1:22" s="84" customFormat="1" ht="34.5">
      <c r="A129" s="68" t="s">
        <v>186</v>
      </c>
      <c r="B129" s="133" t="s">
        <v>17</v>
      </c>
      <c r="C129" s="135" t="s">
        <v>5</v>
      </c>
      <c r="D129" s="136" t="s">
        <v>5</v>
      </c>
      <c r="E129" s="137" t="s">
        <v>33</v>
      </c>
      <c r="F129" s="137" t="s">
        <v>2</v>
      </c>
      <c r="G129" s="138" t="s">
        <v>152</v>
      </c>
      <c r="H129" s="124"/>
      <c r="I129" s="125">
        <f>SUM(I130:I135)</f>
        <v>571830</v>
      </c>
    </row>
    <row r="130" spans="1:22" s="62" customFormat="1" ht="31.5">
      <c r="A130" s="59" t="s">
        <v>127</v>
      </c>
      <c r="B130" s="60" t="s">
        <v>17</v>
      </c>
      <c r="C130" s="64" t="s">
        <v>5</v>
      </c>
      <c r="D130" s="98" t="s">
        <v>5</v>
      </c>
      <c r="E130" s="99">
        <v>2</v>
      </c>
      <c r="F130" s="99" t="s">
        <v>2</v>
      </c>
      <c r="G130" s="100" t="s">
        <v>6</v>
      </c>
      <c r="H130" s="65" t="s">
        <v>66</v>
      </c>
      <c r="I130" s="61">
        <v>94624</v>
      </c>
    </row>
    <row r="131" spans="1:22" s="62" customFormat="1" ht="31.5">
      <c r="A131" s="59" t="s">
        <v>131</v>
      </c>
      <c r="B131" s="60" t="s">
        <v>17</v>
      </c>
      <c r="C131" s="64" t="s">
        <v>5</v>
      </c>
      <c r="D131" s="98" t="s">
        <v>5</v>
      </c>
      <c r="E131" s="99">
        <v>2</v>
      </c>
      <c r="F131" s="99" t="s">
        <v>2</v>
      </c>
      <c r="G131" s="100" t="s">
        <v>6</v>
      </c>
      <c r="H131" s="65" t="s">
        <v>68</v>
      </c>
      <c r="I131" s="61">
        <v>5176</v>
      </c>
      <c r="L131" s="127"/>
      <c r="M131" s="127"/>
      <c r="N131" s="127"/>
      <c r="O131" s="127"/>
      <c r="P131" s="127"/>
      <c r="Q131" s="127"/>
      <c r="R131" s="127"/>
      <c r="S131" s="127"/>
      <c r="T131" s="127"/>
      <c r="U131" s="127"/>
      <c r="V131" s="127"/>
    </row>
    <row r="132" spans="1:22" s="62" customFormat="1" ht="47.25">
      <c r="A132" s="59" t="s">
        <v>300</v>
      </c>
      <c r="B132" s="60" t="s">
        <v>17</v>
      </c>
      <c r="C132" s="64" t="s">
        <v>5</v>
      </c>
      <c r="D132" s="98" t="s">
        <v>5</v>
      </c>
      <c r="E132" s="99">
        <v>2</v>
      </c>
      <c r="F132" s="99" t="s">
        <v>2</v>
      </c>
      <c r="G132" s="100" t="s">
        <v>6</v>
      </c>
      <c r="H132" s="65" t="s">
        <v>72</v>
      </c>
      <c r="I132" s="61">
        <v>5532</v>
      </c>
      <c r="L132" s="127"/>
      <c r="M132" s="127"/>
      <c r="N132" s="127"/>
      <c r="O132" s="127"/>
      <c r="P132" s="127"/>
      <c r="Q132" s="127"/>
      <c r="R132" s="127"/>
      <c r="S132" s="127"/>
      <c r="T132" s="127"/>
      <c r="U132" s="127"/>
      <c r="V132" s="127"/>
    </row>
    <row r="133" spans="1:22" s="62" customFormat="1" ht="63">
      <c r="A133" s="59" t="s">
        <v>291</v>
      </c>
      <c r="B133" s="60" t="s">
        <v>17</v>
      </c>
      <c r="C133" s="64" t="s">
        <v>5</v>
      </c>
      <c r="D133" s="98" t="s">
        <v>5</v>
      </c>
      <c r="E133" s="99">
        <v>2</v>
      </c>
      <c r="F133" s="99" t="s">
        <v>2</v>
      </c>
      <c r="G133" s="100">
        <v>78120</v>
      </c>
      <c r="H133" s="65" t="s">
        <v>67</v>
      </c>
      <c r="I133" s="61">
        <v>429400.8</v>
      </c>
      <c r="L133" s="128"/>
      <c r="M133" s="128"/>
      <c r="N133" s="129"/>
      <c r="O133" s="129"/>
      <c r="P133" s="129"/>
      <c r="Q133" s="129"/>
      <c r="R133" s="128"/>
      <c r="S133" s="127"/>
      <c r="T133" s="127"/>
      <c r="U133" s="127"/>
      <c r="V133" s="127"/>
    </row>
    <row r="134" spans="1:22" s="62" customFormat="1" ht="47.25">
      <c r="A134" s="59" t="s">
        <v>133</v>
      </c>
      <c r="B134" s="60" t="s">
        <v>17</v>
      </c>
      <c r="C134" s="64" t="s">
        <v>5</v>
      </c>
      <c r="D134" s="98" t="s">
        <v>5</v>
      </c>
      <c r="E134" s="99">
        <v>2</v>
      </c>
      <c r="F134" s="99" t="s">
        <v>2</v>
      </c>
      <c r="G134" s="100">
        <v>78120</v>
      </c>
      <c r="H134" s="65" t="s">
        <v>66</v>
      </c>
      <c r="I134" s="61">
        <v>5385.2</v>
      </c>
      <c r="L134" s="128"/>
      <c r="M134" s="128"/>
      <c r="N134" s="129"/>
      <c r="O134" s="129"/>
      <c r="P134" s="129"/>
      <c r="Q134" s="129"/>
      <c r="R134" s="128"/>
      <c r="S134" s="127"/>
      <c r="T134" s="127"/>
      <c r="U134" s="127"/>
      <c r="V134" s="127"/>
    </row>
    <row r="135" spans="1:22" s="62" customFormat="1" ht="63">
      <c r="A135" s="59" t="s">
        <v>244</v>
      </c>
      <c r="B135" s="60" t="s">
        <v>17</v>
      </c>
      <c r="C135" s="64" t="s">
        <v>5</v>
      </c>
      <c r="D135" s="98" t="s">
        <v>5</v>
      </c>
      <c r="E135" s="99">
        <v>2</v>
      </c>
      <c r="F135" s="99" t="s">
        <v>2</v>
      </c>
      <c r="G135" s="100">
        <v>78120</v>
      </c>
      <c r="H135" s="65" t="s">
        <v>72</v>
      </c>
      <c r="I135" s="61">
        <v>31712</v>
      </c>
      <c r="L135" s="128"/>
      <c r="M135" s="128"/>
      <c r="N135" s="129"/>
      <c r="O135" s="129"/>
      <c r="P135" s="129"/>
      <c r="Q135" s="129"/>
      <c r="R135" s="128"/>
      <c r="S135" s="127"/>
      <c r="T135" s="127"/>
      <c r="U135" s="127"/>
      <c r="V135" s="127"/>
    </row>
    <row r="136" spans="1:22" s="96" customFormat="1" ht="33">
      <c r="A136" s="67" t="s">
        <v>194</v>
      </c>
      <c r="B136" s="75" t="s">
        <v>17</v>
      </c>
      <c r="C136" s="76" t="s">
        <v>5</v>
      </c>
      <c r="D136" s="76" t="s">
        <v>42</v>
      </c>
      <c r="E136" s="93" t="s">
        <v>150</v>
      </c>
      <c r="F136" s="93" t="s">
        <v>151</v>
      </c>
      <c r="G136" s="94" t="s">
        <v>152</v>
      </c>
      <c r="H136" s="94"/>
      <c r="I136" s="95">
        <f t="shared" ref="I136:I137" si="6">SUM(I137)</f>
        <v>1007</v>
      </c>
    </row>
    <row r="137" spans="1:22" s="96" customFormat="1" ht="16.5">
      <c r="A137" s="67" t="s">
        <v>195</v>
      </c>
      <c r="B137" s="75" t="s">
        <v>17</v>
      </c>
      <c r="C137" s="76" t="s">
        <v>5</v>
      </c>
      <c r="D137" s="76" t="s">
        <v>42</v>
      </c>
      <c r="E137" s="93" t="s">
        <v>22</v>
      </c>
      <c r="F137" s="93" t="s">
        <v>151</v>
      </c>
      <c r="G137" s="94" t="s">
        <v>152</v>
      </c>
      <c r="H137" s="94"/>
      <c r="I137" s="95">
        <f t="shared" si="6"/>
        <v>1007</v>
      </c>
    </row>
    <row r="138" spans="1:22" s="96" customFormat="1" ht="17.25">
      <c r="A138" s="68" t="s">
        <v>258</v>
      </c>
      <c r="B138" s="139" t="s">
        <v>17</v>
      </c>
      <c r="C138" s="140" t="s">
        <v>5</v>
      </c>
      <c r="D138" s="140" t="s">
        <v>42</v>
      </c>
      <c r="E138" s="151" t="s">
        <v>22</v>
      </c>
      <c r="F138" s="151" t="s">
        <v>1</v>
      </c>
      <c r="G138" s="144" t="s">
        <v>152</v>
      </c>
      <c r="H138" s="144"/>
      <c r="I138" s="145">
        <f>SUM(I139)</f>
        <v>1007</v>
      </c>
    </row>
    <row r="139" spans="1:22" s="62" customFormat="1" ht="31.5">
      <c r="A139" s="59" t="s">
        <v>301</v>
      </c>
      <c r="B139" s="60" t="s">
        <v>17</v>
      </c>
      <c r="C139" s="64" t="s">
        <v>5</v>
      </c>
      <c r="D139" s="64" t="s">
        <v>42</v>
      </c>
      <c r="E139" s="66" t="s">
        <v>22</v>
      </c>
      <c r="F139" s="66" t="s">
        <v>1</v>
      </c>
      <c r="G139" s="65" t="s">
        <v>6</v>
      </c>
      <c r="H139" s="65" t="s">
        <v>66</v>
      </c>
      <c r="I139" s="61">
        <v>1007</v>
      </c>
    </row>
    <row r="140" spans="1:22" s="58" customFormat="1" ht="17.25">
      <c r="A140" s="183" t="s">
        <v>315</v>
      </c>
      <c r="B140" s="24" t="s">
        <v>17</v>
      </c>
      <c r="C140" s="177" t="s">
        <v>2</v>
      </c>
      <c r="D140" s="179"/>
      <c r="E140" s="180"/>
      <c r="F140" s="180"/>
      <c r="G140" s="181"/>
      <c r="H140" s="178"/>
      <c r="I140" s="32">
        <f>SUM(I141+I150)</f>
        <v>114090</v>
      </c>
      <c r="L140" s="184"/>
      <c r="M140" s="184"/>
      <c r="N140" s="185"/>
      <c r="O140" s="185"/>
      <c r="P140" s="185"/>
      <c r="Q140" s="185"/>
      <c r="R140" s="184"/>
      <c r="S140" s="186"/>
      <c r="T140" s="186"/>
      <c r="U140" s="186"/>
      <c r="V140" s="186"/>
    </row>
    <row r="141" spans="1:22" s="84" customFormat="1" ht="17.25">
      <c r="A141" s="67" t="s">
        <v>182</v>
      </c>
      <c r="B141" s="81" t="s">
        <v>17</v>
      </c>
      <c r="C141" s="82" t="s">
        <v>2</v>
      </c>
      <c r="D141" s="106" t="s">
        <v>5</v>
      </c>
      <c r="E141" s="107" t="s">
        <v>150</v>
      </c>
      <c r="F141" s="107" t="s">
        <v>151</v>
      </c>
      <c r="G141" s="108" t="s">
        <v>152</v>
      </c>
      <c r="H141" s="79"/>
      <c r="I141" s="80">
        <f>SUM(I142)</f>
        <v>70380</v>
      </c>
    </row>
    <row r="142" spans="1:22" s="96" customFormat="1" ht="16.5">
      <c r="A142" s="67" t="s">
        <v>187</v>
      </c>
      <c r="B142" s="75" t="s">
        <v>17</v>
      </c>
      <c r="C142" s="76" t="s">
        <v>2</v>
      </c>
      <c r="D142" s="103" t="s">
        <v>5</v>
      </c>
      <c r="E142" s="104" t="s">
        <v>40</v>
      </c>
      <c r="F142" s="104" t="s">
        <v>151</v>
      </c>
      <c r="G142" s="105" t="s">
        <v>152</v>
      </c>
      <c r="H142" s="94"/>
      <c r="I142" s="95">
        <f>SUM(I143+I146+I148)</f>
        <v>70380</v>
      </c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</row>
    <row r="143" spans="1:22" s="96" customFormat="1" ht="34.5">
      <c r="A143" s="68" t="s">
        <v>188</v>
      </c>
      <c r="B143" s="139" t="s">
        <v>17</v>
      </c>
      <c r="C143" s="140" t="s">
        <v>2</v>
      </c>
      <c r="D143" s="141" t="s">
        <v>5</v>
      </c>
      <c r="E143" s="142" t="s">
        <v>40</v>
      </c>
      <c r="F143" s="142" t="s">
        <v>1</v>
      </c>
      <c r="G143" s="143" t="s">
        <v>152</v>
      </c>
      <c r="H143" s="144"/>
      <c r="I143" s="145">
        <f>SUM(I144:I145)</f>
        <v>18354</v>
      </c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</row>
    <row r="144" spans="1:22" s="62" customFormat="1" ht="47.25">
      <c r="A144" s="59" t="s">
        <v>134</v>
      </c>
      <c r="B144" s="60" t="s">
        <v>17</v>
      </c>
      <c r="C144" s="64" t="s">
        <v>2</v>
      </c>
      <c r="D144" s="98" t="s">
        <v>5</v>
      </c>
      <c r="E144" s="99">
        <v>3</v>
      </c>
      <c r="F144" s="99" t="s">
        <v>1</v>
      </c>
      <c r="G144" s="100" t="s">
        <v>6</v>
      </c>
      <c r="H144" s="65" t="s">
        <v>66</v>
      </c>
      <c r="I144" s="61">
        <v>18177</v>
      </c>
      <c r="L144" s="127"/>
      <c r="M144" s="127"/>
      <c r="N144" s="127"/>
      <c r="O144" s="127"/>
      <c r="P144" s="127"/>
      <c r="Q144" s="127"/>
      <c r="R144" s="127"/>
      <c r="S144" s="127"/>
      <c r="T144" s="127"/>
      <c r="U144" s="127"/>
      <c r="V144" s="127"/>
    </row>
    <row r="145" spans="1:9" s="62" customFormat="1" ht="47.25">
      <c r="A145" s="59" t="s">
        <v>135</v>
      </c>
      <c r="B145" s="60" t="s">
        <v>17</v>
      </c>
      <c r="C145" s="64" t="s">
        <v>2</v>
      </c>
      <c r="D145" s="98" t="s">
        <v>5</v>
      </c>
      <c r="E145" s="99">
        <v>3</v>
      </c>
      <c r="F145" s="99" t="s">
        <v>1</v>
      </c>
      <c r="G145" s="100" t="s">
        <v>6</v>
      </c>
      <c r="H145" s="65" t="s">
        <v>68</v>
      </c>
      <c r="I145" s="61">
        <v>177</v>
      </c>
    </row>
    <row r="146" spans="1:9" s="96" customFormat="1" ht="17.25">
      <c r="A146" s="68" t="s">
        <v>189</v>
      </c>
      <c r="B146" s="139" t="s">
        <v>17</v>
      </c>
      <c r="C146" s="140" t="s">
        <v>2</v>
      </c>
      <c r="D146" s="141" t="s">
        <v>5</v>
      </c>
      <c r="E146" s="142" t="s">
        <v>40</v>
      </c>
      <c r="F146" s="142" t="s">
        <v>5</v>
      </c>
      <c r="G146" s="143" t="s">
        <v>152</v>
      </c>
      <c r="H146" s="144"/>
      <c r="I146" s="145">
        <f>SUM(I147)</f>
        <v>47064</v>
      </c>
    </row>
    <row r="147" spans="1:9" s="62" customFormat="1" ht="63">
      <c r="A147" s="59" t="s">
        <v>292</v>
      </c>
      <c r="B147" s="60" t="s">
        <v>17</v>
      </c>
      <c r="C147" s="64" t="s">
        <v>2</v>
      </c>
      <c r="D147" s="98" t="s">
        <v>5</v>
      </c>
      <c r="E147" s="99">
        <v>3</v>
      </c>
      <c r="F147" s="99" t="s">
        <v>5</v>
      </c>
      <c r="G147" s="100" t="s">
        <v>6</v>
      </c>
      <c r="H147" s="65" t="s">
        <v>67</v>
      </c>
      <c r="I147" s="61">
        <v>47064</v>
      </c>
    </row>
    <row r="148" spans="1:9" s="96" customFormat="1" ht="34.5">
      <c r="A148" s="68" t="s">
        <v>190</v>
      </c>
      <c r="B148" s="139" t="s">
        <v>17</v>
      </c>
      <c r="C148" s="140" t="s">
        <v>2</v>
      </c>
      <c r="D148" s="141" t="s">
        <v>5</v>
      </c>
      <c r="E148" s="142" t="s">
        <v>40</v>
      </c>
      <c r="F148" s="142" t="s">
        <v>2</v>
      </c>
      <c r="G148" s="143" t="s">
        <v>152</v>
      </c>
      <c r="H148" s="144"/>
      <c r="I148" s="145">
        <f>SUM(I149)</f>
        <v>4962</v>
      </c>
    </row>
    <row r="149" spans="1:9" s="62" customFormat="1" ht="47.25">
      <c r="A149" s="59" t="s">
        <v>136</v>
      </c>
      <c r="B149" s="60" t="s">
        <v>17</v>
      </c>
      <c r="C149" s="64" t="s">
        <v>2</v>
      </c>
      <c r="D149" s="98" t="s">
        <v>5</v>
      </c>
      <c r="E149" s="99">
        <v>3</v>
      </c>
      <c r="F149" s="99" t="s">
        <v>2</v>
      </c>
      <c r="G149" s="100" t="s">
        <v>6</v>
      </c>
      <c r="H149" s="65" t="s">
        <v>66</v>
      </c>
      <c r="I149" s="61">
        <v>4962</v>
      </c>
    </row>
    <row r="150" spans="1:9" s="96" customFormat="1" ht="33">
      <c r="A150" s="67" t="s">
        <v>191</v>
      </c>
      <c r="B150" s="75" t="s">
        <v>17</v>
      </c>
      <c r="C150" s="76" t="s">
        <v>2</v>
      </c>
      <c r="D150" s="103" t="s">
        <v>37</v>
      </c>
      <c r="E150" s="104" t="s">
        <v>150</v>
      </c>
      <c r="F150" s="104" t="s">
        <v>151</v>
      </c>
      <c r="G150" s="105" t="s">
        <v>152</v>
      </c>
      <c r="H150" s="94"/>
      <c r="I150" s="95">
        <f>SUM(I151)</f>
        <v>43710</v>
      </c>
    </row>
    <row r="151" spans="1:9" s="96" customFormat="1" ht="16.5">
      <c r="A151" s="67" t="s">
        <v>192</v>
      </c>
      <c r="B151" s="75" t="s">
        <v>17</v>
      </c>
      <c r="C151" s="76" t="s">
        <v>2</v>
      </c>
      <c r="D151" s="103" t="s">
        <v>37</v>
      </c>
      <c r="E151" s="104" t="s">
        <v>40</v>
      </c>
      <c r="F151" s="104" t="s">
        <v>151</v>
      </c>
      <c r="G151" s="105" t="s">
        <v>152</v>
      </c>
      <c r="H151" s="94"/>
      <c r="I151" s="95">
        <f>SUM(I152)</f>
        <v>43710</v>
      </c>
    </row>
    <row r="152" spans="1:9" s="96" customFormat="1" ht="51.75">
      <c r="A152" s="68" t="s">
        <v>193</v>
      </c>
      <c r="B152" s="139" t="s">
        <v>17</v>
      </c>
      <c r="C152" s="140" t="s">
        <v>2</v>
      </c>
      <c r="D152" s="141" t="s">
        <v>37</v>
      </c>
      <c r="E152" s="142" t="s">
        <v>40</v>
      </c>
      <c r="F152" s="142" t="s">
        <v>1</v>
      </c>
      <c r="G152" s="143" t="s">
        <v>152</v>
      </c>
      <c r="H152" s="144"/>
      <c r="I152" s="145">
        <f>SUM(I153:I155)</f>
        <v>43710</v>
      </c>
    </row>
    <row r="153" spans="1:9" s="62" customFormat="1" ht="63">
      <c r="A153" s="59" t="s">
        <v>293</v>
      </c>
      <c r="B153" s="60" t="s">
        <v>17</v>
      </c>
      <c r="C153" s="64" t="s">
        <v>2</v>
      </c>
      <c r="D153" s="64" t="s">
        <v>37</v>
      </c>
      <c r="E153" s="66" t="s">
        <v>40</v>
      </c>
      <c r="F153" s="66" t="s">
        <v>1</v>
      </c>
      <c r="G153" s="65" t="s">
        <v>6</v>
      </c>
      <c r="H153" s="65" t="s">
        <v>67</v>
      </c>
      <c r="I153" s="61">
        <v>35785</v>
      </c>
    </row>
    <row r="154" spans="1:9" s="62" customFormat="1" ht="47.25">
      <c r="A154" s="59" t="s">
        <v>138</v>
      </c>
      <c r="B154" s="60" t="s">
        <v>17</v>
      </c>
      <c r="C154" s="64" t="s">
        <v>2</v>
      </c>
      <c r="D154" s="64" t="s">
        <v>37</v>
      </c>
      <c r="E154" s="66" t="s">
        <v>40</v>
      </c>
      <c r="F154" s="66" t="s">
        <v>1</v>
      </c>
      <c r="G154" s="65" t="s">
        <v>6</v>
      </c>
      <c r="H154" s="65" t="s">
        <v>66</v>
      </c>
      <c r="I154" s="61">
        <v>7766</v>
      </c>
    </row>
    <row r="155" spans="1:9" s="62" customFormat="1" ht="47.25">
      <c r="A155" s="59" t="s">
        <v>137</v>
      </c>
      <c r="B155" s="60" t="s">
        <v>17</v>
      </c>
      <c r="C155" s="64" t="s">
        <v>2</v>
      </c>
      <c r="D155" s="64" t="s">
        <v>37</v>
      </c>
      <c r="E155" s="66" t="s">
        <v>40</v>
      </c>
      <c r="F155" s="66" t="s">
        <v>1</v>
      </c>
      <c r="G155" s="65" t="s">
        <v>6</v>
      </c>
      <c r="H155" s="65" t="s">
        <v>68</v>
      </c>
      <c r="I155" s="61">
        <v>159</v>
      </c>
    </row>
    <row r="156" spans="1:9" s="44" customFormat="1" ht="17.25">
      <c r="A156" s="22" t="s">
        <v>94</v>
      </c>
      <c r="B156" s="23" t="s">
        <v>17</v>
      </c>
      <c r="C156" s="23" t="s">
        <v>17</v>
      </c>
      <c r="D156" s="199"/>
      <c r="E156" s="200"/>
      <c r="F156" s="200"/>
      <c r="G156" s="201"/>
      <c r="H156" s="31"/>
      <c r="I156" s="32">
        <f>SUM(I157)</f>
        <v>1250</v>
      </c>
    </row>
    <row r="157" spans="1:9" s="96" customFormat="1" ht="16.5">
      <c r="A157" s="67" t="s">
        <v>182</v>
      </c>
      <c r="B157" s="75" t="s">
        <v>17</v>
      </c>
      <c r="C157" s="76" t="s">
        <v>17</v>
      </c>
      <c r="D157" s="103" t="s">
        <v>5</v>
      </c>
      <c r="E157" s="104" t="s">
        <v>150</v>
      </c>
      <c r="F157" s="104" t="s">
        <v>151</v>
      </c>
      <c r="G157" s="105" t="s">
        <v>152</v>
      </c>
      <c r="H157" s="94"/>
      <c r="I157" s="95">
        <f>SUM(I158+I162)</f>
        <v>1250</v>
      </c>
    </row>
    <row r="158" spans="1:9" s="96" customFormat="1" ht="16.5">
      <c r="A158" s="67" t="s">
        <v>196</v>
      </c>
      <c r="B158" s="75" t="s">
        <v>17</v>
      </c>
      <c r="C158" s="76" t="s">
        <v>17</v>
      </c>
      <c r="D158" s="103" t="s">
        <v>5</v>
      </c>
      <c r="E158" s="104" t="s">
        <v>41</v>
      </c>
      <c r="F158" s="104" t="s">
        <v>151</v>
      </c>
      <c r="G158" s="105" t="s">
        <v>152</v>
      </c>
      <c r="H158" s="94"/>
      <c r="I158" s="95">
        <f>SUM(I159)</f>
        <v>950</v>
      </c>
    </row>
    <row r="159" spans="1:9" s="96" customFormat="1" ht="34.5">
      <c r="A159" s="68" t="s">
        <v>259</v>
      </c>
      <c r="B159" s="139" t="s">
        <v>17</v>
      </c>
      <c r="C159" s="140" t="s">
        <v>17</v>
      </c>
      <c r="D159" s="141" t="s">
        <v>5</v>
      </c>
      <c r="E159" s="142" t="s">
        <v>41</v>
      </c>
      <c r="F159" s="142" t="s">
        <v>2</v>
      </c>
      <c r="G159" s="143" t="s">
        <v>152</v>
      </c>
      <c r="H159" s="144"/>
      <c r="I159" s="145">
        <f>SUM(I160:I161)</f>
        <v>950</v>
      </c>
    </row>
    <row r="160" spans="1:9" s="62" customFormat="1" ht="31.5">
      <c r="A160" s="59" t="s">
        <v>260</v>
      </c>
      <c r="B160" s="60" t="s">
        <v>17</v>
      </c>
      <c r="C160" s="64" t="s">
        <v>17</v>
      </c>
      <c r="D160" s="98" t="s">
        <v>5</v>
      </c>
      <c r="E160" s="99">
        <v>4</v>
      </c>
      <c r="F160" s="99" t="s">
        <v>2</v>
      </c>
      <c r="G160" s="100">
        <v>80280</v>
      </c>
      <c r="H160" s="65" t="s">
        <v>66</v>
      </c>
      <c r="I160" s="61">
        <v>800</v>
      </c>
    </row>
    <row r="161" spans="1:9" s="62" customFormat="1" ht="31.5">
      <c r="A161" s="59" t="s">
        <v>309</v>
      </c>
      <c r="B161" s="60" t="s">
        <v>17</v>
      </c>
      <c r="C161" s="64" t="s">
        <v>17</v>
      </c>
      <c r="D161" s="98" t="s">
        <v>5</v>
      </c>
      <c r="E161" s="99">
        <v>4</v>
      </c>
      <c r="F161" s="99" t="s">
        <v>2</v>
      </c>
      <c r="G161" s="100">
        <v>80280</v>
      </c>
      <c r="H161" s="65" t="s">
        <v>68</v>
      </c>
      <c r="I161" s="61">
        <v>150</v>
      </c>
    </row>
    <row r="162" spans="1:9" s="96" customFormat="1" ht="33">
      <c r="A162" s="67" t="s">
        <v>197</v>
      </c>
      <c r="B162" s="75" t="s">
        <v>17</v>
      </c>
      <c r="C162" s="76" t="s">
        <v>17</v>
      </c>
      <c r="D162" s="103" t="s">
        <v>5</v>
      </c>
      <c r="E162" s="104" t="s">
        <v>65</v>
      </c>
      <c r="F162" s="104" t="s">
        <v>151</v>
      </c>
      <c r="G162" s="105" t="s">
        <v>152</v>
      </c>
      <c r="H162" s="94"/>
      <c r="I162" s="95">
        <f>SUM(I163)</f>
        <v>300</v>
      </c>
    </row>
    <row r="163" spans="1:9" s="96" customFormat="1" ht="51.75">
      <c r="A163" s="176" t="s">
        <v>310</v>
      </c>
      <c r="B163" s="75" t="s">
        <v>17</v>
      </c>
      <c r="C163" s="76" t="s">
        <v>17</v>
      </c>
      <c r="D163" s="103" t="s">
        <v>5</v>
      </c>
      <c r="E163" s="104" t="s">
        <v>65</v>
      </c>
      <c r="F163" s="104" t="s">
        <v>2</v>
      </c>
      <c r="G163" s="105" t="s">
        <v>152</v>
      </c>
      <c r="H163" s="94"/>
      <c r="I163" s="95">
        <f>SUM(I164)</f>
        <v>300</v>
      </c>
    </row>
    <row r="164" spans="1:9" s="62" customFormat="1" ht="31.5">
      <c r="A164" s="175" t="s">
        <v>311</v>
      </c>
      <c r="B164" s="60" t="s">
        <v>17</v>
      </c>
      <c r="C164" s="64" t="s">
        <v>17</v>
      </c>
      <c r="D164" s="98" t="s">
        <v>5</v>
      </c>
      <c r="E164" s="99" t="s">
        <v>65</v>
      </c>
      <c r="F164" s="99" t="s">
        <v>2</v>
      </c>
      <c r="G164" s="100" t="s">
        <v>69</v>
      </c>
      <c r="H164" s="65" t="s">
        <v>66</v>
      </c>
      <c r="I164" s="61">
        <v>300</v>
      </c>
    </row>
    <row r="165" spans="1:9" s="44" customFormat="1" ht="17.25">
      <c r="A165" s="22" t="s">
        <v>95</v>
      </c>
      <c r="B165" s="23" t="s">
        <v>17</v>
      </c>
      <c r="C165" s="23" t="s">
        <v>21</v>
      </c>
      <c r="D165" s="202"/>
      <c r="E165" s="203"/>
      <c r="F165" s="203"/>
      <c r="G165" s="204"/>
      <c r="H165" s="31"/>
      <c r="I165" s="32">
        <f>SUM(I166+I181)</f>
        <v>38173.199999999997</v>
      </c>
    </row>
    <row r="166" spans="1:9" s="84" customFormat="1" ht="17.25">
      <c r="A166" s="67" t="s">
        <v>182</v>
      </c>
      <c r="B166" s="81" t="s">
        <v>17</v>
      </c>
      <c r="C166" s="82" t="s">
        <v>21</v>
      </c>
      <c r="D166" s="106" t="s">
        <v>5</v>
      </c>
      <c r="E166" s="107" t="s">
        <v>150</v>
      </c>
      <c r="F166" s="107" t="s">
        <v>151</v>
      </c>
      <c r="G166" s="108" t="s">
        <v>152</v>
      </c>
      <c r="H166" s="79"/>
      <c r="I166" s="80">
        <f>SUM(I167+I176)</f>
        <v>34615.199999999997</v>
      </c>
    </row>
    <row r="167" spans="1:9" s="84" customFormat="1" ht="17.25">
      <c r="A167" s="67" t="s">
        <v>198</v>
      </c>
      <c r="B167" s="81" t="s">
        <v>17</v>
      </c>
      <c r="C167" s="82" t="s">
        <v>21</v>
      </c>
      <c r="D167" s="106" t="s">
        <v>5</v>
      </c>
      <c r="E167" s="107" t="s">
        <v>8</v>
      </c>
      <c r="F167" s="107" t="s">
        <v>151</v>
      </c>
      <c r="G167" s="108" t="s">
        <v>152</v>
      </c>
      <c r="H167" s="79"/>
      <c r="I167" s="80">
        <f>SUM(I168+I172)</f>
        <v>18860</v>
      </c>
    </row>
    <row r="168" spans="1:9" s="84" customFormat="1" ht="69">
      <c r="A168" s="68" t="s">
        <v>199</v>
      </c>
      <c r="B168" s="133" t="s">
        <v>17</v>
      </c>
      <c r="C168" s="135" t="s">
        <v>21</v>
      </c>
      <c r="D168" s="136" t="s">
        <v>5</v>
      </c>
      <c r="E168" s="137" t="s">
        <v>8</v>
      </c>
      <c r="F168" s="137" t="s">
        <v>1</v>
      </c>
      <c r="G168" s="138" t="s">
        <v>152</v>
      </c>
      <c r="H168" s="124"/>
      <c r="I168" s="125">
        <f>SUM(I169:I171)</f>
        <v>10017</v>
      </c>
    </row>
    <row r="169" spans="1:9" s="62" customFormat="1" ht="47.25">
      <c r="A169" s="59" t="s">
        <v>294</v>
      </c>
      <c r="B169" s="60" t="s">
        <v>17</v>
      </c>
      <c r="C169" s="64" t="s">
        <v>21</v>
      </c>
      <c r="D169" s="98" t="s">
        <v>5</v>
      </c>
      <c r="E169" s="99" t="s">
        <v>8</v>
      </c>
      <c r="F169" s="99" t="s">
        <v>1</v>
      </c>
      <c r="G169" s="100">
        <v>80300</v>
      </c>
      <c r="H169" s="65" t="s">
        <v>67</v>
      </c>
      <c r="I169" s="61">
        <v>9542</v>
      </c>
    </row>
    <row r="170" spans="1:9" s="62" customFormat="1" ht="31.5">
      <c r="A170" s="59" t="s">
        <v>295</v>
      </c>
      <c r="B170" s="60" t="s">
        <v>17</v>
      </c>
      <c r="C170" s="64" t="s">
        <v>21</v>
      </c>
      <c r="D170" s="98" t="s">
        <v>5</v>
      </c>
      <c r="E170" s="99" t="s">
        <v>8</v>
      </c>
      <c r="F170" s="99" t="s">
        <v>1</v>
      </c>
      <c r="G170" s="100">
        <v>80300</v>
      </c>
      <c r="H170" s="65" t="s">
        <v>66</v>
      </c>
      <c r="I170" s="61">
        <v>475</v>
      </c>
    </row>
    <row r="171" spans="1:9" s="62" customFormat="1" ht="15.75">
      <c r="A171" s="59" t="s">
        <v>296</v>
      </c>
      <c r="B171" s="60" t="s">
        <v>17</v>
      </c>
      <c r="C171" s="64" t="s">
        <v>21</v>
      </c>
      <c r="D171" s="98" t="s">
        <v>5</v>
      </c>
      <c r="E171" s="99" t="s">
        <v>8</v>
      </c>
      <c r="F171" s="99" t="s">
        <v>1</v>
      </c>
      <c r="G171" s="100">
        <v>80300</v>
      </c>
      <c r="H171" s="65" t="s">
        <v>68</v>
      </c>
      <c r="I171" s="61"/>
    </row>
    <row r="172" spans="1:9" s="62" customFormat="1" ht="34.5">
      <c r="A172" s="68" t="s">
        <v>200</v>
      </c>
      <c r="B172" s="152" t="s">
        <v>17</v>
      </c>
      <c r="C172" s="153" t="s">
        <v>21</v>
      </c>
      <c r="D172" s="172" t="s">
        <v>5</v>
      </c>
      <c r="E172" s="173" t="s">
        <v>8</v>
      </c>
      <c r="F172" s="173" t="s">
        <v>5</v>
      </c>
      <c r="G172" s="174" t="s">
        <v>152</v>
      </c>
      <c r="H172" s="155"/>
      <c r="I172" s="156">
        <f>SUM(I173:I175)</f>
        <v>8843</v>
      </c>
    </row>
    <row r="173" spans="1:9" s="62" customFormat="1" ht="47.25">
      <c r="A173" s="59" t="s">
        <v>294</v>
      </c>
      <c r="B173" s="60" t="s">
        <v>17</v>
      </c>
      <c r="C173" s="64" t="s">
        <v>21</v>
      </c>
      <c r="D173" s="98" t="s">
        <v>5</v>
      </c>
      <c r="E173" s="99">
        <v>5</v>
      </c>
      <c r="F173" s="99" t="s">
        <v>5</v>
      </c>
      <c r="G173" s="100">
        <v>80300</v>
      </c>
      <c r="H173" s="65" t="s">
        <v>67</v>
      </c>
      <c r="I173" s="61">
        <v>8256</v>
      </c>
    </row>
    <row r="174" spans="1:9" s="62" customFormat="1" ht="31.5">
      <c r="A174" s="59" t="s">
        <v>297</v>
      </c>
      <c r="B174" s="60" t="s">
        <v>17</v>
      </c>
      <c r="C174" s="64" t="s">
        <v>21</v>
      </c>
      <c r="D174" s="98" t="s">
        <v>5</v>
      </c>
      <c r="E174" s="99">
        <v>5</v>
      </c>
      <c r="F174" s="99" t="s">
        <v>5</v>
      </c>
      <c r="G174" s="100">
        <v>80300</v>
      </c>
      <c r="H174" s="65" t="s">
        <v>66</v>
      </c>
      <c r="I174" s="61">
        <v>584</v>
      </c>
    </row>
    <row r="175" spans="1:9" s="62" customFormat="1" ht="15.75">
      <c r="A175" s="59" t="s">
        <v>296</v>
      </c>
      <c r="B175" s="60" t="s">
        <v>17</v>
      </c>
      <c r="C175" s="64" t="s">
        <v>21</v>
      </c>
      <c r="D175" s="98" t="s">
        <v>5</v>
      </c>
      <c r="E175" s="99">
        <v>5</v>
      </c>
      <c r="F175" s="99" t="s">
        <v>5</v>
      </c>
      <c r="G175" s="100">
        <v>80300</v>
      </c>
      <c r="H175" s="65" t="s">
        <v>68</v>
      </c>
      <c r="I175" s="61">
        <v>3</v>
      </c>
    </row>
    <row r="176" spans="1:9" s="96" customFormat="1" ht="16.5">
      <c r="A176" s="67" t="s">
        <v>201</v>
      </c>
      <c r="B176" s="75" t="s">
        <v>17</v>
      </c>
      <c r="C176" s="76" t="s">
        <v>21</v>
      </c>
      <c r="D176" s="103" t="s">
        <v>5</v>
      </c>
      <c r="E176" s="104" t="s">
        <v>203</v>
      </c>
      <c r="F176" s="104" t="s">
        <v>151</v>
      </c>
      <c r="G176" s="105" t="s">
        <v>152</v>
      </c>
      <c r="H176" s="94"/>
      <c r="I176" s="95">
        <f>SUM(I177+I179)</f>
        <v>15755.2</v>
      </c>
    </row>
    <row r="177" spans="1:9" s="96" customFormat="1" ht="34.5">
      <c r="A177" s="68" t="s">
        <v>202</v>
      </c>
      <c r="B177" s="75" t="s">
        <v>17</v>
      </c>
      <c r="C177" s="76" t="s">
        <v>21</v>
      </c>
      <c r="D177" s="103" t="s">
        <v>5</v>
      </c>
      <c r="E177" s="104" t="s">
        <v>203</v>
      </c>
      <c r="F177" s="104" t="s">
        <v>1</v>
      </c>
      <c r="G177" s="105" t="s">
        <v>152</v>
      </c>
      <c r="H177" s="94"/>
      <c r="I177" s="95">
        <f>SUM(I178)</f>
        <v>15370</v>
      </c>
    </row>
    <row r="178" spans="1:9" s="62" customFormat="1" ht="31.5">
      <c r="A178" s="59" t="s">
        <v>299</v>
      </c>
      <c r="B178" s="60" t="s">
        <v>17</v>
      </c>
      <c r="C178" s="64" t="s">
        <v>21</v>
      </c>
      <c r="D178" s="98" t="s">
        <v>5</v>
      </c>
      <c r="E178" s="99">
        <v>6</v>
      </c>
      <c r="F178" s="99" t="s">
        <v>1</v>
      </c>
      <c r="G178" s="100">
        <v>88100</v>
      </c>
      <c r="H178" s="65" t="s">
        <v>70</v>
      </c>
      <c r="I178" s="61">
        <v>15370</v>
      </c>
    </row>
    <row r="179" spans="1:9" s="96" customFormat="1" ht="34.5">
      <c r="A179" s="68" t="s">
        <v>204</v>
      </c>
      <c r="B179" s="75" t="s">
        <v>17</v>
      </c>
      <c r="C179" s="76" t="s">
        <v>21</v>
      </c>
      <c r="D179" s="103" t="s">
        <v>5</v>
      </c>
      <c r="E179" s="104" t="s">
        <v>203</v>
      </c>
      <c r="F179" s="104" t="s">
        <v>5</v>
      </c>
      <c r="G179" s="105" t="s">
        <v>152</v>
      </c>
      <c r="H179" s="94"/>
      <c r="I179" s="95">
        <f>SUM(I180)</f>
        <v>385.2</v>
      </c>
    </row>
    <row r="180" spans="1:9" s="62" customFormat="1" ht="47.25">
      <c r="A180" s="59" t="s">
        <v>261</v>
      </c>
      <c r="B180" s="60" t="s">
        <v>17</v>
      </c>
      <c r="C180" s="64" t="s">
        <v>21</v>
      </c>
      <c r="D180" s="98" t="s">
        <v>5</v>
      </c>
      <c r="E180" s="99">
        <v>6</v>
      </c>
      <c r="F180" s="99" t="s">
        <v>5</v>
      </c>
      <c r="G180" s="100">
        <v>88100</v>
      </c>
      <c r="H180" s="65" t="s">
        <v>70</v>
      </c>
      <c r="I180" s="61">
        <v>385.2</v>
      </c>
    </row>
    <row r="181" spans="1:9" s="96" customFormat="1" ht="49.5">
      <c r="A181" s="67" t="s">
        <v>171</v>
      </c>
      <c r="B181" s="75" t="s">
        <v>17</v>
      </c>
      <c r="C181" s="76" t="s">
        <v>21</v>
      </c>
      <c r="D181" s="103" t="s">
        <v>19</v>
      </c>
      <c r="E181" s="104" t="s">
        <v>150</v>
      </c>
      <c r="F181" s="104" t="s">
        <v>151</v>
      </c>
      <c r="G181" s="105" t="s">
        <v>152</v>
      </c>
      <c r="H181" s="94"/>
      <c r="I181" s="95">
        <f>SUM(I182)</f>
        <v>3558</v>
      </c>
    </row>
    <row r="182" spans="1:9" s="96" customFormat="1" ht="16.5">
      <c r="A182" s="67" t="s">
        <v>180</v>
      </c>
      <c r="B182" s="75" t="s">
        <v>17</v>
      </c>
      <c r="C182" s="76" t="s">
        <v>21</v>
      </c>
      <c r="D182" s="103" t="s">
        <v>19</v>
      </c>
      <c r="E182" s="104" t="s">
        <v>33</v>
      </c>
      <c r="F182" s="104" t="s">
        <v>151</v>
      </c>
      <c r="G182" s="105" t="s">
        <v>152</v>
      </c>
      <c r="H182" s="94"/>
      <c r="I182" s="95">
        <f>SUM(I183)</f>
        <v>3558</v>
      </c>
    </row>
    <row r="183" spans="1:9" s="96" customFormat="1" ht="34.5">
      <c r="A183" s="68" t="s">
        <v>205</v>
      </c>
      <c r="B183" s="75" t="s">
        <v>17</v>
      </c>
      <c r="C183" s="76" t="s">
        <v>21</v>
      </c>
      <c r="D183" s="103" t="s">
        <v>19</v>
      </c>
      <c r="E183" s="104" t="s">
        <v>33</v>
      </c>
      <c r="F183" s="104" t="s">
        <v>5</v>
      </c>
      <c r="G183" s="105" t="s">
        <v>152</v>
      </c>
      <c r="H183" s="94"/>
      <c r="I183" s="95">
        <f>SUM(I184:I184)</f>
        <v>3558</v>
      </c>
    </row>
    <row r="184" spans="1:9" s="62" customFormat="1" ht="31.5">
      <c r="A184" s="59" t="s">
        <v>299</v>
      </c>
      <c r="B184" s="60" t="s">
        <v>17</v>
      </c>
      <c r="C184" s="64" t="s">
        <v>21</v>
      </c>
      <c r="D184" s="64" t="s">
        <v>19</v>
      </c>
      <c r="E184" s="66" t="s">
        <v>33</v>
      </c>
      <c r="F184" s="66" t="s">
        <v>5</v>
      </c>
      <c r="G184" s="65" t="s">
        <v>31</v>
      </c>
      <c r="H184" s="65" t="s">
        <v>70</v>
      </c>
      <c r="I184" s="61">
        <v>3558</v>
      </c>
    </row>
    <row r="185" spans="1:9" s="57" customFormat="1" ht="18.75">
      <c r="A185" s="30" t="s">
        <v>96</v>
      </c>
      <c r="B185" s="48" t="s">
        <v>19</v>
      </c>
      <c r="C185" s="187"/>
      <c r="D185" s="188"/>
      <c r="E185" s="188"/>
      <c r="F185" s="188"/>
      <c r="G185" s="189"/>
      <c r="H185" s="56"/>
      <c r="I185" s="21">
        <f>SUM(I186)</f>
        <v>55656.200000000004</v>
      </c>
    </row>
    <row r="186" spans="1:9" s="44" customFormat="1" ht="17.25">
      <c r="A186" s="22" t="s">
        <v>97</v>
      </c>
      <c r="B186" s="23" t="s">
        <v>19</v>
      </c>
      <c r="C186" s="23" t="s">
        <v>1</v>
      </c>
      <c r="D186" s="199"/>
      <c r="E186" s="200"/>
      <c r="F186" s="200"/>
      <c r="G186" s="201"/>
      <c r="H186" s="31"/>
      <c r="I186" s="32">
        <f>SUM(I187+I209)</f>
        <v>55656.200000000004</v>
      </c>
    </row>
    <row r="187" spans="1:9" s="84" customFormat="1" ht="33">
      <c r="A187" s="67" t="s">
        <v>191</v>
      </c>
      <c r="B187" s="81" t="s">
        <v>19</v>
      </c>
      <c r="C187" s="82" t="s">
        <v>1</v>
      </c>
      <c r="D187" s="89" t="s">
        <v>37</v>
      </c>
      <c r="E187" s="90" t="s">
        <v>150</v>
      </c>
      <c r="F187" s="90" t="s">
        <v>151</v>
      </c>
      <c r="G187" s="91" t="s">
        <v>152</v>
      </c>
      <c r="H187" s="79"/>
      <c r="I187" s="80">
        <f>SUM(I188+I196+I201+I206)</f>
        <v>55646.200000000004</v>
      </c>
    </row>
    <row r="188" spans="1:9" s="84" customFormat="1" ht="17.25">
      <c r="A188" s="67" t="s">
        <v>206</v>
      </c>
      <c r="B188" s="81" t="s">
        <v>19</v>
      </c>
      <c r="C188" s="82" t="s">
        <v>1</v>
      </c>
      <c r="D188" s="89" t="s">
        <v>37</v>
      </c>
      <c r="E188" s="90" t="s">
        <v>22</v>
      </c>
      <c r="F188" s="90" t="s">
        <v>151</v>
      </c>
      <c r="G188" s="91" t="s">
        <v>152</v>
      </c>
      <c r="H188" s="79"/>
      <c r="I188" s="80">
        <f>SUM(I189)</f>
        <v>11349.800000000001</v>
      </c>
    </row>
    <row r="189" spans="1:9" s="84" customFormat="1" ht="34.5">
      <c r="A189" s="68" t="s">
        <v>207</v>
      </c>
      <c r="B189" s="81" t="s">
        <v>19</v>
      </c>
      <c r="C189" s="82" t="s">
        <v>1</v>
      </c>
      <c r="D189" s="89" t="s">
        <v>37</v>
      </c>
      <c r="E189" s="90" t="s">
        <v>22</v>
      </c>
      <c r="F189" s="90" t="s">
        <v>1</v>
      </c>
      <c r="G189" s="91" t="s">
        <v>152</v>
      </c>
      <c r="H189" s="79"/>
      <c r="I189" s="80">
        <f>SUM(I190:I195)</f>
        <v>11349.800000000001</v>
      </c>
    </row>
    <row r="190" spans="1:9" s="62" customFormat="1" ht="47.25">
      <c r="A190" s="59" t="s">
        <v>289</v>
      </c>
      <c r="B190" s="60" t="s">
        <v>19</v>
      </c>
      <c r="C190" s="64" t="s">
        <v>1</v>
      </c>
      <c r="D190" s="64" t="s">
        <v>37</v>
      </c>
      <c r="E190" s="66" t="s">
        <v>22</v>
      </c>
      <c r="F190" s="66" t="s">
        <v>1</v>
      </c>
      <c r="G190" s="65" t="s">
        <v>6</v>
      </c>
      <c r="H190" s="65" t="s">
        <v>67</v>
      </c>
      <c r="I190" s="61">
        <v>6418</v>
      </c>
    </row>
    <row r="191" spans="1:9" s="62" customFormat="1" ht="31.5">
      <c r="A191" s="59" t="s">
        <v>127</v>
      </c>
      <c r="B191" s="60" t="s">
        <v>19</v>
      </c>
      <c r="C191" s="64" t="s">
        <v>1</v>
      </c>
      <c r="D191" s="64" t="s">
        <v>37</v>
      </c>
      <c r="E191" s="66" t="s">
        <v>22</v>
      </c>
      <c r="F191" s="66" t="s">
        <v>1</v>
      </c>
      <c r="G191" s="65" t="s">
        <v>6</v>
      </c>
      <c r="H191" s="65" t="s">
        <v>66</v>
      </c>
      <c r="I191" s="61">
        <v>4697</v>
      </c>
    </row>
    <row r="192" spans="1:9" s="62" customFormat="1" ht="31.5">
      <c r="A192" s="59" t="s">
        <v>131</v>
      </c>
      <c r="B192" s="60" t="s">
        <v>19</v>
      </c>
      <c r="C192" s="64" t="s">
        <v>1</v>
      </c>
      <c r="D192" s="64" t="s">
        <v>37</v>
      </c>
      <c r="E192" s="66" t="s">
        <v>22</v>
      </c>
      <c r="F192" s="66" t="s">
        <v>1</v>
      </c>
      <c r="G192" s="65" t="s">
        <v>6</v>
      </c>
      <c r="H192" s="65" t="s">
        <v>68</v>
      </c>
      <c r="I192" s="61">
        <v>23</v>
      </c>
    </row>
    <row r="193" spans="1:9" s="62" customFormat="1" ht="31.5">
      <c r="A193" s="59" t="s">
        <v>139</v>
      </c>
      <c r="B193" s="60" t="s">
        <v>19</v>
      </c>
      <c r="C193" s="64" t="s">
        <v>1</v>
      </c>
      <c r="D193" s="64" t="s">
        <v>37</v>
      </c>
      <c r="E193" s="66" t="s">
        <v>22</v>
      </c>
      <c r="F193" s="66" t="s">
        <v>1</v>
      </c>
      <c r="G193" s="65" t="s">
        <v>38</v>
      </c>
      <c r="H193" s="65" t="s">
        <v>66</v>
      </c>
      <c r="I193" s="61">
        <v>28.7</v>
      </c>
    </row>
    <row r="194" spans="1:9" s="62" customFormat="1" ht="31.5">
      <c r="A194" s="59" t="s">
        <v>140</v>
      </c>
      <c r="B194" s="60" t="s">
        <v>19</v>
      </c>
      <c r="C194" s="64" t="s">
        <v>1</v>
      </c>
      <c r="D194" s="64" t="s">
        <v>37</v>
      </c>
      <c r="E194" s="66" t="s">
        <v>22</v>
      </c>
      <c r="F194" s="66" t="s">
        <v>1</v>
      </c>
      <c r="G194" s="109" t="s">
        <v>39</v>
      </c>
      <c r="H194" s="65" t="s">
        <v>66</v>
      </c>
      <c r="I194" s="61">
        <v>62</v>
      </c>
    </row>
    <row r="195" spans="1:9" s="62" customFormat="1" ht="63">
      <c r="A195" s="59" t="s">
        <v>316</v>
      </c>
      <c r="B195" s="60" t="s">
        <v>19</v>
      </c>
      <c r="C195" s="64" t="s">
        <v>1</v>
      </c>
      <c r="D195" s="64" t="s">
        <v>37</v>
      </c>
      <c r="E195" s="66" t="s">
        <v>22</v>
      </c>
      <c r="F195" s="66" t="s">
        <v>1</v>
      </c>
      <c r="G195" s="65" t="s">
        <v>317</v>
      </c>
      <c r="H195" s="65" t="s">
        <v>73</v>
      </c>
      <c r="I195" s="61">
        <v>121.1</v>
      </c>
    </row>
    <row r="196" spans="1:9" s="96" customFormat="1" ht="16.5">
      <c r="A196" s="67" t="s">
        <v>208</v>
      </c>
      <c r="B196" s="75" t="s">
        <v>19</v>
      </c>
      <c r="C196" s="76" t="s">
        <v>1</v>
      </c>
      <c r="D196" s="76" t="s">
        <v>37</v>
      </c>
      <c r="E196" s="93" t="s">
        <v>33</v>
      </c>
      <c r="F196" s="93" t="s">
        <v>151</v>
      </c>
      <c r="G196" s="94" t="s">
        <v>152</v>
      </c>
      <c r="H196" s="94"/>
      <c r="I196" s="95">
        <f>SUM(I197)</f>
        <v>5270</v>
      </c>
    </row>
    <row r="197" spans="1:9" s="96" customFormat="1" ht="34.5">
      <c r="A197" s="68" t="s">
        <v>207</v>
      </c>
      <c r="B197" s="75" t="s">
        <v>19</v>
      </c>
      <c r="C197" s="76" t="s">
        <v>1</v>
      </c>
      <c r="D197" s="76" t="s">
        <v>37</v>
      </c>
      <c r="E197" s="93" t="s">
        <v>33</v>
      </c>
      <c r="F197" s="93" t="s">
        <v>1</v>
      </c>
      <c r="G197" s="94" t="s">
        <v>152</v>
      </c>
      <c r="H197" s="94"/>
      <c r="I197" s="95">
        <f>SUM(I198:I200)</f>
        <v>5270</v>
      </c>
    </row>
    <row r="198" spans="1:9" s="62" customFormat="1" ht="47.25">
      <c r="A198" s="59" t="s">
        <v>289</v>
      </c>
      <c r="B198" s="60" t="s">
        <v>19</v>
      </c>
      <c r="C198" s="64" t="s">
        <v>1</v>
      </c>
      <c r="D198" s="64" t="s">
        <v>37</v>
      </c>
      <c r="E198" s="66" t="s">
        <v>33</v>
      </c>
      <c r="F198" s="66" t="s">
        <v>1</v>
      </c>
      <c r="G198" s="65" t="s">
        <v>6</v>
      </c>
      <c r="H198" s="65" t="s">
        <v>67</v>
      </c>
      <c r="I198" s="61">
        <v>2514</v>
      </c>
    </row>
    <row r="199" spans="1:9" s="62" customFormat="1" ht="31.5">
      <c r="A199" s="59" t="s">
        <v>127</v>
      </c>
      <c r="B199" s="60" t="s">
        <v>19</v>
      </c>
      <c r="C199" s="64" t="s">
        <v>1</v>
      </c>
      <c r="D199" s="64" t="s">
        <v>37</v>
      </c>
      <c r="E199" s="66" t="s">
        <v>33</v>
      </c>
      <c r="F199" s="66" t="s">
        <v>1</v>
      </c>
      <c r="G199" s="65" t="s">
        <v>6</v>
      </c>
      <c r="H199" s="65" t="s">
        <v>66</v>
      </c>
      <c r="I199" s="61">
        <v>2478</v>
      </c>
    </row>
    <row r="200" spans="1:9" s="62" customFormat="1" ht="31.5">
      <c r="A200" s="59" t="s">
        <v>131</v>
      </c>
      <c r="B200" s="60" t="s">
        <v>19</v>
      </c>
      <c r="C200" s="64" t="s">
        <v>1</v>
      </c>
      <c r="D200" s="64" t="s">
        <v>37</v>
      </c>
      <c r="E200" s="66" t="s">
        <v>33</v>
      </c>
      <c r="F200" s="66" t="s">
        <v>1</v>
      </c>
      <c r="G200" s="65" t="s">
        <v>6</v>
      </c>
      <c r="H200" s="65" t="s">
        <v>68</v>
      </c>
      <c r="I200" s="61">
        <v>278</v>
      </c>
    </row>
    <row r="201" spans="1:9" s="96" customFormat="1" ht="16.5">
      <c r="A201" s="67" t="s">
        <v>156</v>
      </c>
      <c r="B201" s="75" t="s">
        <v>19</v>
      </c>
      <c r="C201" s="76" t="s">
        <v>1</v>
      </c>
      <c r="D201" s="76" t="s">
        <v>37</v>
      </c>
      <c r="E201" s="93" t="s">
        <v>41</v>
      </c>
      <c r="F201" s="93" t="s">
        <v>151</v>
      </c>
      <c r="G201" s="94" t="s">
        <v>152</v>
      </c>
      <c r="H201" s="94"/>
      <c r="I201" s="95">
        <f>SUM(I202)</f>
        <v>2750</v>
      </c>
    </row>
    <row r="202" spans="1:9" s="96" customFormat="1" ht="51.75">
      <c r="A202" s="68" t="s">
        <v>209</v>
      </c>
      <c r="B202" s="75" t="s">
        <v>19</v>
      </c>
      <c r="C202" s="76" t="s">
        <v>1</v>
      </c>
      <c r="D202" s="76" t="s">
        <v>37</v>
      </c>
      <c r="E202" s="93" t="s">
        <v>41</v>
      </c>
      <c r="F202" s="93" t="s">
        <v>1</v>
      </c>
      <c r="G202" s="94" t="s">
        <v>152</v>
      </c>
      <c r="H202" s="94"/>
      <c r="I202" s="95">
        <f>SUM(I203:I205)</f>
        <v>2750</v>
      </c>
    </row>
    <row r="203" spans="1:9" s="62" customFormat="1" ht="47.25">
      <c r="A203" s="59" t="s">
        <v>298</v>
      </c>
      <c r="B203" s="60" t="s">
        <v>19</v>
      </c>
      <c r="C203" s="64" t="s">
        <v>1</v>
      </c>
      <c r="D203" s="64" t="s">
        <v>37</v>
      </c>
      <c r="E203" s="66" t="s">
        <v>41</v>
      </c>
      <c r="F203" s="66" t="s">
        <v>1</v>
      </c>
      <c r="G203" s="65" t="s">
        <v>30</v>
      </c>
      <c r="H203" s="65" t="s">
        <v>67</v>
      </c>
      <c r="I203" s="61">
        <v>1904</v>
      </c>
    </row>
    <row r="204" spans="1:9" s="62" customFormat="1" ht="31.5">
      <c r="A204" s="59" t="s">
        <v>262</v>
      </c>
      <c r="B204" s="60" t="s">
        <v>19</v>
      </c>
      <c r="C204" s="64" t="s">
        <v>1</v>
      </c>
      <c r="D204" s="64" t="s">
        <v>37</v>
      </c>
      <c r="E204" s="66" t="s">
        <v>41</v>
      </c>
      <c r="F204" s="66" t="s">
        <v>1</v>
      </c>
      <c r="G204" s="65" t="s">
        <v>30</v>
      </c>
      <c r="H204" s="65" t="s">
        <v>66</v>
      </c>
      <c r="I204" s="61">
        <v>843</v>
      </c>
    </row>
    <row r="205" spans="1:9" s="62" customFormat="1" ht="15.75">
      <c r="A205" s="59" t="s">
        <v>263</v>
      </c>
      <c r="B205" s="60" t="s">
        <v>19</v>
      </c>
      <c r="C205" s="64" t="s">
        <v>1</v>
      </c>
      <c r="D205" s="64" t="s">
        <v>37</v>
      </c>
      <c r="E205" s="66" t="s">
        <v>41</v>
      </c>
      <c r="F205" s="66" t="s">
        <v>1</v>
      </c>
      <c r="G205" s="65" t="s">
        <v>30</v>
      </c>
      <c r="H205" s="65" t="s">
        <v>68</v>
      </c>
      <c r="I205" s="61">
        <v>3</v>
      </c>
    </row>
    <row r="206" spans="1:9" s="96" customFormat="1" ht="16.5">
      <c r="A206" s="67" t="s">
        <v>304</v>
      </c>
      <c r="B206" s="75" t="s">
        <v>19</v>
      </c>
      <c r="C206" s="76" t="s">
        <v>1</v>
      </c>
      <c r="D206" s="76" t="s">
        <v>37</v>
      </c>
      <c r="E206" s="93" t="s">
        <v>8</v>
      </c>
      <c r="F206" s="93" t="s">
        <v>151</v>
      </c>
      <c r="G206" s="94" t="s">
        <v>152</v>
      </c>
      <c r="H206" s="94"/>
      <c r="I206" s="95">
        <f>SUM(I207)</f>
        <v>36276.400000000001</v>
      </c>
    </row>
    <row r="207" spans="1:9" s="96" customFormat="1" ht="34.5">
      <c r="A207" s="68" t="s">
        <v>305</v>
      </c>
      <c r="B207" s="75" t="s">
        <v>19</v>
      </c>
      <c r="C207" s="76" t="s">
        <v>1</v>
      </c>
      <c r="D207" s="76" t="s">
        <v>37</v>
      </c>
      <c r="E207" s="93" t="s">
        <v>8</v>
      </c>
      <c r="F207" s="93" t="s">
        <v>1</v>
      </c>
      <c r="G207" s="94" t="s">
        <v>152</v>
      </c>
      <c r="H207" s="94"/>
      <c r="I207" s="95">
        <f>SUM(I208)</f>
        <v>36276.400000000001</v>
      </c>
    </row>
    <row r="208" spans="1:9" s="62" customFormat="1" ht="31.5">
      <c r="A208" s="175" t="s">
        <v>306</v>
      </c>
      <c r="B208" s="60" t="s">
        <v>19</v>
      </c>
      <c r="C208" s="64" t="s">
        <v>1</v>
      </c>
      <c r="D208" s="64" t="s">
        <v>37</v>
      </c>
      <c r="E208" s="66" t="s">
        <v>8</v>
      </c>
      <c r="F208" s="66" t="s">
        <v>1</v>
      </c>
      <c r="G208" s="65" t="s">
        <v>31</v>
      </c>
      <c r="H208" s="65" t="s">
        <v>70</v>
      </c>
      <c r="I208" s="61">
        <v>36276.400000000001</v>
      </c>
    </row>
    <row r="209" spans="1:9" s="96" customFormat="1" ht="33">
      <c r="A209" s="67" t="s">
        <v>194</v>
      </c>
      <c r="B209" s="75" t="s">
        <v>19</v>
      </c>
      <c r="C209" s="76" t="s">
        <v>1</v>
      </c>
      <c r="D209" s="76" t="s">
        <v>42</v>
      </c>
      <c r="E209" s="93" t="s">
        <v>150</v>
      </c>
      <c r="F209" s="93" t="s">
        <v>151</v>
      </c>
      <c r="G209" s="94" t="s">
        <v>152</v>
      </c>
      <c r="H209" s="94"/>
      <c r="I209" s="95">
        <f t="shared" ref="I209:I210" si="7">SUM(I210)</f>
        <v>10</v>
      </c>
    </row>
    <row r="210" spans="1:9" s="96" customFormat="1" ht="16.5">
      <c r="A210" s="67" t="s">
        <v>195</v>
      </c>
      <c r="B210" s="75" t="s">
        <v>19</v>
      </c>
      <c r="C210" s="76" t="s">
        <v>1</v>
      </c>
      <c r="D210" s="76" t="s">
        <v>42</v>
      </c>
      <c r="E210" s="93" t="s">
        <v>22</v>
      </c>
      <c r="F210" s="93" t="s">
        <v>151</v>
      </c>
      <c r="G210" s="94" t="s">
        <v>152</v>
      </c>
      <c r="H210" s="94"/>
      <c r="I210" s="95">
        <f t="shared" si="7"/>
        <v>10</v>
      </c>
    </row>
    <row r="211" spans="1:9" s="96" customFormat="1" ht="17.25">
      <c r="A211" s="68" t="s">
        <v>264</v>
      </c>
      <c r="B211" s="75" t="s">
        <v>19</v>
      </c>
      <c r="C211" s="76" t="s">
        <v>1</v>
      </c>
      <c r="D211" s="76" t="s">
        <v>42</v>
      </c>
      <c r="E211" s="93" t="s">
        <v>22</v>
      </c>
      <c r="F211" s="93" t="s">
        <v>1</v>
      </c>
      <c r="G211" s="94" t="s">
        <v>152</v>
      </c>
      <c r="H211" s="94"/>
      <c r="I211" s="95">
        <f>SUM(I212)</f>
        <v>10</v>
      </c>
    </row>
    <row r="212" spans="1:9" s="62" customFormat="1" ht="31.5">
      <c r="A212" s="59" t="s">
        <v>265</v>
      </c>
      <c r="B212" s="60" t="s">
        <v>19</v>
      </c>
      <c r="C212" s="64" t="s">
        <v>1</v>
      </c>
      <c r="D212" s="64" t="s">
        <v>42</v>
      </c>
      <c r="E212" s="66" t="s">
        <v>22</v>
      </c>
      <c r="F212" s="66" t="s">
        <v>1</v>
      </c>
      <c r="G212" s="65" t="s">
        <v>6</v>
      </c>
      <c r="H212" s="65" t="s">
        <v>66</v>
      </c>
      <c r="I212" s="61">
        <v>10</v>
      </c>
    </row>
    <row r="213" spans="1:9" s="57" customFormat="1" ht="18.75">
      <c r="A213" s="30" t="s">
        <v>98</v>
      </c>
      <c r="B213" s="48" t="s">
        <v>21</v>
      </c>
      <c r="C213" s="187"/>
      <c r="D213" s="188"/>
      <c r="E213" s="188"/>
      <c r="F213" s="188"/>
      <c r="G213" s="189"/>
      <c r="H213" s="56"/>
      <c r="I213" s="21">
        <f t="shared" ref="I213:I216" si="8">SUM(I214)</f>
        <v>1132</v>
      </c>
    </row>
    <row r="214" spans="1:9" s="44" customFormat="1" ht="17.25">
      <c r="A214" s="22" t="s">
        <v>99</v>
      </c>
      <c r="B214" s="23" t="s">
        <v>21</v>
      </c>
      <c r="C214" s="23" t="s">
        <v>21</v>
      </c>
      <c r="D214" s="205"/>
      <c r="E214" s="206"/>
      <c r="F214" s="206"/>
      <c r="G214" s="207"/>
      <c r="H214" s="31"/>
      <c r="I214" s="32">
        <f t="shared" si="8"/>
        <v>1132</v>
      </c>
    </row>
    <row r="215" spans="1:9" s="84" customFormat="1" ht="49.5">
      <c r="A215" s="67" t="s">
        <v>210</v>
      </c>
      <c r="B215" s="81" t="s">
        <v>21</v>
      </c>
      <c r="C215" s="81" t="s">
        <v>21</v>
      </c>
      <c r="D215" s="77" t="s">
        <v>45</v>
      </c>
      <c r="E215" s="78" t="s">
        <v>150</v>
      </c>
      <c r="F215" s="78" t="s">
        <v>151</v>
      </c>
      <c r="G215" s="79" t="s">
        <v>152</v>
      </c>
      <c r="H215" s="110"/>
      <c r="I215" s="80">
        <f t="shared" si="8"/>
        <v>1132</v>
      </c>
    </row>
    <row r="216" spans="1:9" s="84" customFormat="1" ht="33">
      <c r="A216" s="67" t="s">
        <v>211</v>
      </c>
      <c r="B216" s="81" t="s">
        <v>21</v>
      </c>
      <c r="C216" s="81" t="s">
        <v>21</v>
      </c>
      <c r="D216" s="77" t="s">
        <v>45</v>
      </c>
      <c r="E216" s="78" t="s">
        <v>22</v>
      </c>
      <c r="F216" s="78" t="s">
        <v>151</v>
      </c>
      <c r="G216" s="79" t="s">
        <v>152</v>
      </c>
      <c r="H216" s="110"/>
      <c r="I216" s="80">
        <f t="shared" si="8"/>
        <v>1132</v>
      </c>
    </row>
    <row r="217" spans="1:9" s="84" customFormat="1" ht="34.5">
      <c r="A217" s="68" t="s">
        <v>212</v>
      </c>
      <c r="B217" s="81" t="s">
        <v>21</v>
      </c>
      <c r="C217" s="81" t="s">
        <v>21</v>
      </c>
      <c r="D217" s="77" t="s">
        <v>45</v>
      </c>
      <c r="E217" s="90" t="s">
        <v>22</v>
      </c>
      <c r="F217" s="90" t="s">
        <v>1</v>
      </c>
      <c r="G217" s="91" t="s">
        <v>152</v>
      </c>
      <c r="H217" s="110"/>
      <c r="I217" s="80">
        <f>SUM(I218)</f>
        <v>1132</v>
      </c>
    </row>
    <row r="218" spans="1:9" s="62" customFormat="1" ht="31.5">
      <c r="A218" s="59" t="s">
        <v>299</v>
      </c>
      <c r="B218" s="60" t="s">
        <v>21</v>
      </c>
      <c r="C218" s="64" t="s">
        <v>21</v>
      </c>
      <c r="D218" s="64" t="s">
        <v>45</v>
      </c>
      <c r="E218" s="66" t="s">
        <v>22</v>
      </c>
      <c r="F218" s="66" t="s">
        <v>1</v>
      </c>
      <c r="G218" s="65" t="s">
        <v>31</v>
      </c>
      <c r="H218" s="65" t="s">
        <v>70</v>
      </c>
      <c r="I218" s="61">
        <v>1132</v>
      </c>
    </row>
    <row r="219" spans="1:9" s="57" customFormat="1" ht="18.75">
      <c r="A219" s="30" t="s">
        <v>100</v>
      </c>
      <c r="B219" s="120">
        <v>10</v>
      </c>
      <c r="C219" s="187"/>
      <c r="D219" s="188"/>
      <c r="E219" s="188"/>
      <c r="F219" s="188"/>
      <c r="G219" s="189"/>
      <c r="H219" s="56"/>
      <c r="I219" s="21">
        <f>SUM(I220+I225+I242+I263)</f>
        <v>54321</v>
      </c>
    </row>
    <row r="220" spans="1:9" s="58" customFormat="1" ht="17.25">
      <c r="A220" s="36" t="s">
        <v>101</v>
      </c>
      <c r="B220" s="35">
        <v>10</v>
      </c>
      <c r="C220" s="23" t="s">
        <v>1</v>
      </c>
      <c r="D220" s="190"/>
      <c r="E220" s="191"/>
      <c r="F220" s="191"/>
      <c r="G220" s="192"/>
      <c r="H220" s="24"/>
      <c r="I220" s="32">
        <f t="shared" ref="I220:I222" si="9">SUM(I221)</f>
        <v>7000</v>
      </c>
    </row>
    <row r="221" spans="1:9" s="84" customFormat="1" ht="33">
      <c r="A221" s="67" t="s">
        <v>213</v>
      </c>
      <c r="B221" s="92" t="s">
        <v>35</v>
      </c>
      <c r="C221" s="81" t="s">
        <v>1</v>
      </c>
      <c r="D221" s="77" t="s">
        <v>2</v>
      </c>
      <c r="E221" s="78" t="s">
        <v>150</v>
      </c>
      <c r="F221" s="78" t="s">
        <v>151</v>
      </c>
      <c r="G221" s="79" t="s">
        <v>152</v>
      </c>
      <c r="H221" s="110"/>
      <c r="I221" s="80">
        <f t="shared" si="9"/>
        <v>7000</v>
      </c>
    </row>
    <row r="222" spans="1:9" s="84" customFormat="1" ht="17.25">
      <c r="A222" s="67" t="s">
        <v>214</v>
      </c>
      <c r="B222" s="92" t="s">
        <v>35</v>
      </c>
      <c r="C222" s="81" t="s">
        <v>1</v>
      </c>
      <c r="D222" s="77" t="s">
        <v>2</v>
      </c>
      <c r="E222" s="78" t="s">
        <v>22</v>
      </c>
      <c r="F222" s="78" t="s">
        <v>151</v>
      </c>
      <c r="G222" s="79" t="s">
        <v>152</v>
      </c>
      <c r="H222" s="110"/>
      <c r="I222" s="80">
        <f t="shared" si="9"/>
        <v>7000</v>
      </c>
    </row>
    <row r="223" spans="1:9" s="84" customFormat="1" ht="17.25">
      <c r="A223" s="68" t="s">
        <v>215</v>
      </c>
      <c r="B223" s="92" t="s">
        <v>35</v>
      </c>
      <c r="C223" s="81" t="s">
        <v>1</v>
      </c>
      <c r="D223" s="89" t="s">
        <v>2</v>
      </c>
      <c r="E223" s="90" t="s">
        <v>22</v>
      </c>
      <c r="F223" s="90" t="s">
        <v>1</v>
      </c>
      <c r="G223" s="91" t="s">
        <v>152</v>
      </c>
      <c r="H223" s="110"/>
      <c r="I223" s="80">
        <f>SUM(I224)</f>
        <v>7000</v>
      </c>
    </row>
    <row r="224" spans="1:9" s="62" customFormat="1" ht="31.5">
      <c r="A224" s="59" t="s">
        <v>266</v>
      </c>
      <c r="B224" s="60" t="s">
        <v>35</v>
      </c>
      <c r="C224" s="64" t="s">
        <v>1</v>
      </c>
      <c r="D224" s="98" t="s">
        <v>2</v>
      </c>
      <c r="E224" s="99" t="s">
        <v>22</v>
      </c>
      <c r="F224" s="99" t="s">
        <v>1</v>
      </c>
      <c r="G224" s="100" t="s">
        <v>23</v>
      </c>
      <c r="H224" s="65" t="s">
        <v>71</v>
      </c>
      <c r="I224" s="61">
        <v>7000</v>
      </c>
    </row>
    <row r="225" spans="1:9" s="58" customFormat="1" ht="17.25">
      <c r="A225" s="40" t="s">
        <v>102</v>
      </c>
      <c r="B225" s="35" t="s">
        <v>35</v>
      </c>
      <c r="C225" s="23" t="s">
        <v>2</v>
      </c>
      <c r="D225" s="193"/>
      <c r="E225" s="194"/>
      <c r="F225" s="194"/>
      <c r="G225" s="195"/>
      <c r="H225" s="24"/>
      <c r="I225" s="32">
        <f>SUM(I226+I234+I238)</f>
        <v>6650</v>
      </c>
    </row>
    <row r="226" spans="1:9" s="84" customFormat="1" ht="33">
      <c r="A226" s="67" t="s">
        <v>213</v>
      </c>
      <c r="B226" s="92" t="s">
        <v>35</v>
      </c>
      <c r="C226" s="82" t="s">
        <v>2</v>
      </c>
      <c r="D226" s="111" t="s">
        <v>2</v>
      </c>
      <c r="E226" s="112" t="s">
        <v>150</v>
      </c>
      <c r="F226" s="112" t="s">
        <v>151</v>
      </c>
      <c r="G226" s="113" t="s">
        <v>152</v>
      </c>
      <c r="H226" s="79"/>
      <c r="I226" s="80">
        <f>SUM(I227)</f>
        <v>4750</v>
      </c>
    </row>
    <row r="227" spans="1:9" s="84" customFormat="1" ht="17.25">
      <c r="A227" s="67" t="s">
        <v>214</v>
      </c>
      <c r="B227" s="92" t="s">
        <v>35</v>
      </c>
      <c r="C227" s="82" t="s">
        <v>2</v>
      </c>
      <c r="D227" s="111" t="s">
        <v>2</v>
      </c>
      <c r="E227" s="112" t="s">
        <v>22</v>
      </c>
      <c r="F227" s="112" t="s">
        <v>151</v>
      </c>
      <c r="G227" s="113" t="s">
        <v>152</v>
      </c>
      <c r="H227" s="79"/>
      <c r="I227" s="80">
        <f>SUM(I228+I230+I232)</f>
        <v>4750</v>
      </c>
    </row>
    <row r="228" spans="1:9" s="84" customFormat="1" ht="17.25">
      <c r="A228" s="68" t="s">
        <v>216</v>
      </c>
      <c r="B228" s="92" t="s">
        <v>35</v>
      </c>
      <c r="C228" s="82" t="s">
        <v>2</v>
      </c>
      <c r="D228" s="111" t="s">
        <v>2</v>
      </c>
      <c r="E228" s="112" t="s">
        <v>22</v>
      </c>
      <c r="F228" s="112" t="s">
        <v>5</v>
      </c>
      <c r="G228" s="113" t="s">
        <v>152</v>
      </c>
      <c r="H228" s="79"/>
      <c r="I228" s="80">
        <f>SUM(I229)</f>
        <v>500</v>
      </c>
    </row>
    <row r="229" spans="1:9" s="62" customFormat="1" ht="31.5">
      <c r="A229" s="59" t="s">
        <v>267</v>
      </c>
      <c r="B229" s="60" t="s">
        <v>35</v>
      </c>
      <c r="C229" s="64" t="s">
        <v>2</v>
      </c>
      <c r="D229" s="98" t="s">
        <v>2</v>
      </c>
      <c r="E229" s="99" t="s">
        <v>22</v>
      </c>
      <c r="F229" s="99" t="s">
        <v>5</v>
      </c>
      <c r="G229" s="100" t="s">
        <v>24</v>
      </c>
      <c r="H229" s="65" t="s">
        <v>71</v>
      </c>
      <c r="I229" s="61">
        <v>500</v>
      </c>
    </row>
    <row r="230" spans="1:9" s="96" customFormat="1" ht="17.25">
      <c r="A230" s="68" t="s">
        <v>217</v>
      </c>
      <c r="B230" s="92" t="s">
        <v>35</v>
      </c>
      <c r="C230" s="82" t="s">
        <v>2</v>
      </c>
      <c r="D230" s="111" t="s">
        <v>2</v>
      </c>
      <c r="E230" s="104" t="s">
        <v>22</v>
      </c>
      <c r="F230" s="104" t="s">
        <v>2</v>
      </c>
      <c r="G230" s="105" t="s">
        <v>152</v>
      </c>
      <c r="H230" s="94"/>
      <c r="I230" s="95">
        <f>SUM(I231)</f>
        <v>1750</v>
      </c>
    </row>
    <row r="231" spans="1:9" s="62" customFormat="1" ht="47.25">
      <c r="A231" s="59" t="s">
        <v>268</v>
      </c>
      <c r="B231" s="60" t="s">
        <v>35</v>
      </c>
      <c r="C231" s="64" t="s">
        <v>2</v>
      </c>
      <c r="D231" s="98" t="s">
        <v>2</v>
      </c>
      <c r="E231" s="99" t="s">
        <v>22</v>
      </c>
      <c r="F231" s="99" t="s">
        <v>2</v>
      </c>
      <c r="G231" s="100" t="s">
        <v>25</v>
      </c>
      <c r="H231" s="65" t="s">
        <v>71</v>
      </c>
      <c r="I231" s="61">
        <v>1750</v>
      </c>
    </row>
    <row r="232" spans="1:9" s="96" customFormat="1" ht="34.5">
      <c r="A232" s="68" t="s">
        <v>218</v>
      </c>
      <c r="B232" s="92" t="s">
        <v>35</v>
      </c>
      <c r="C232" s="82" t="s">
        <v>2</v>
      </c>
      <c r="D232" s="111" t="s">
        <v>2</v>
      </c>
      <c r="E232" s="104" t="s">
        <v>22</v>
      </c>
      <c r="F232" s="104" t="s">
        <v>7</v>
      </c>
      <c r="G232" s="105" t="s">
        <v>152</v>
      </c>
      <c r="H232" s="94"/>
      <c r="I232" s="95">
        <f>SUM(I233)</f>
        <v>2500</v>
      </c>
    </row>
    <row r="233" spans="1:9" s="62" customFormat="1" ht="47.25">
      <c r="A233" s="59" t="s">
        <v>269</v>
      </c>
      <c r="B233" s="60" t="s">
        <v>35</v>
      </c>
      <c r="C233" s="64" t="s">
        <v>2</v>
      </c>
      <c r="D233" s="98" t="s">
        <v>2</v>
      </c>
      <c r="E233" s="99" t="s">
        <v>22</v>
      </c>
      <c r="F233" s="99" t="s">
        <v>7</v>
      </c>
      <c r="G233" s="100" t="s">
        <v>26</v>
      </c>
      <c r="H233" s="65" t="s">
        <v>71</v>
      </c>
      <c r="I233" s="61">
        <v>2500</v>
      </c>
    </row>
    <row r="234" spans="1:9" s="96" customFormat="1" ht="49.5">
      <c r="A234" s="67" t="s">
        <v>171</v>
      </c>
      <c r="B234" s="75" t="s">
        <v>35</v>
      </c>
      <c r="C234" s="76" t="s">
        <v>2</v>
      </c>
      <c r="D234" s="103" t="s">
        <v>19</v>
      </c>
      <c r="E234" s="104" t="s">
        <v>150</v>
      </c>
      <c r="F234" s="104" t="s">
        <v>151</v>
      </c>
      <c r="G234" s="105" t="s">
        <v>152</v>
      </c>
      <c r="H234" s="94"/>
      <c r="I234" s="95">
        <f t="shared" ref="I234:I235" si="10">SUM(I235)</f>
        <v>700</v>
      </c>
    </row>
    <row r="235" spans="1:9" s="96" customFormat="1" ht="16.5">
      <c r="A235" s="67" t="s">
        <v>180</v>
      </c>
      <c r="B235" s="75" t="s">
        <v>35</v>
      </c>
      <c r="C235" s="76" t="s">
        <v>2</v>
      </c>
      <c r="D235" s="103" t="s">
        <v>19</v>
      </c>
      <c r="E235" s="104" t="s">
        <v>33</v>
      </c>
      <c r="F235" s="104" t="s">
        <v>151</v>
      </c>
      <c r="G235" s="105" t="s">
        <v>152</v>
      </c>
      <c r="H235" s="94"/>
      <c r="I235" s="95">
        <f t="shared" si="10"/>
        <v>700</v>
      </c>
    </row>
    <row r="236" spans="1:9" s="96" customFormat="1" ht="34.5">
      <c r="A236" s="68" t="s">
        <v>219</v>
      </c>
      <c r="B236" s="75" t="s">
        <v>35</v>
      </c>
      <c r="C236" s="76" t="s">
        <v>2</v>
      </c>
      <c r="D236" s="103" t="s">
        <v>19</v>
      </c>
      <c r="E236" s="104" t="s">
        <v>33</v>
      </c>
      <c r="F236" s="104" t="s">
        <v>1</v>
      </c>
      <c r="G236" s="105" t="s">
        <v>152</v>
      </c>
      <c r="H236" s="94"/>
      <c r="I236" s="95">
        <f>SUM(I237)</f>
        <v>700</v>
      </c>
    </row>
    <row r="237" spans="1:9" s="62" customFormat="1" ht="47.25">
      <c r="A237" s="59" t="s">
        <v>270</v>
      </c>
      <c r="B237" s="60" t="s">
        <v>35</v>
      </c>
      <c r="C237" s="64" t="s">
        <v>2</v>
      </c>
      <c r="D237" s="64" t="s">
        <v>19</v>
      </c>
      <c r="E237" s="66" t="s">
        <v>33</v>
      </c>
      <c r="F237" s="66" t="s">
        <v>1</v>
      </c>
      <c r="G237" s="65" t="s">
        <v>34</v>
      </c>
      <c r="H237" s="65" t="s">
        <v>71</v>
      </c>
      <c r="I237" s="61">
        <v>700</v>
      </c>
    </row>
    <row r="238" spans="1:9" s="96" customFormat="1" ht="49.5">
      <c r="A238" s="67" t="s">
        <v>220</v>
      </c>
      <c r="B238" s="75" t="s">
        <v>35</v>
      </c>
      <c r="C238" s="76" t="s">
        <v>2</v>
      </c>
      <c r="D238" s="76" t="s">
        <v>57</v>
      </c>
      <c r="E238" s="93" t="s">
        <v>150</v>
      </c>
      <c r="F238" s="93" t="s">
        <v>151</v>
      </c>
      <c r="G238" s="94" t="s">
        <v>152</v>
      </c>
      <c r="H238" s="94"/>
      <c r="I238" s="95">
        <f t="shared" ref="I238:I239" si="11">SUM(I239)</f>
        <v>1200</v>
      </c>
    </row>
    <row r="239" spans="1:9" s="96" customFormat="1" ht="33">
      <c r="A239" s="67" t="s">
        <v>221</v>
      </c>
      <c r="B239" s="75" t="s">
        <v>35</v>
      </c>
      <c r="C239" s="76" t="s">
        <v>2</v>
      </c>
      <c r="D239" s="76" t="s">
        <v>57</v>
      </c>
      <c r="E239" s="93" t="s">
        <v>22</v>
      </c>
      <c r="F239" s="93" t="s">
        <v>151</v>
      </c>
      <c r="G239" s="94" t="s">
        <v>152</v>
      </c>
      <c r="H239" s="94"/>
      <c r="I239" s="95">
        <f t="shared" si="11"/>
        <v>1200</v>
      </c>
    </row>
    <row r="240" spans="1:9" s="96" customFormat="1" ht="34.5">
      <c r="A240" s="68" t="s">
        <v>222</v>
      </c>
      <c r="B240" s="75" t="s">
        <v>35</v>
      </c>
      <c r="C240" s="76" t="s">
        <v>2</v>
      </c>
      <c r="D240" s="76" t="s">
        <v>57</v>
      </c>
      <c r="E240" s="93" t="s">
        <v>22</v>
      </c>
      <c r="F240" s="93" t="s">
        <v>1</v>
      </c>
      <c r="G240" s="94" t="s">
        <v>152</v>
      </c>
      <c r="H240" s="94"/>
      <c r="I240" s="95">
        <f>SUM(I241)</f>
        <v>1200</v>
      </c>
    </row>
    <row r="241" spans="1:9" s="62" customFormat="1" ht="31.5">
      <c r="A241" s="59" t="s">
        <v>271</v>
      </c>
      <c r="B241" s="60" t="s">
        <v>35</v>
      </c>
      <c r="C241" s="64" t="s">
        <v>2</v>
      </c>
      <c r="D241" s="64" t="s">
        <v>57</v>
      </c>
      <c r="E241" s="66" t="s">
        <v>22</v>
      </c>
      <c r="F241" s="66" t="s">
        <v>1</v>
      </c>
      <c r="G241" s="65" t="s">
        <v>58</v>
      </c>
      <c r="H241" s="65" t="s">
        <v>71</v>
      </c>
      <c r="I241" s="61">
        <v>1200</v>
      </c>
    </row>
    <row r="242" spans="1:9" s="58" customFormat="1" ht="17.25">
      <c r="A242" s="36" t="s">
        <v>103</v>
      </c>
      <c r="B242" s="35" t="s">
        <v>35</v>
      </c>
      <c r="C242" s="23" t="s">
        <v>7</v>
      </c>
      <c r="D242" s="196"/>
      <c r="E242" s="197"/>
      <c r="F242" s="197"/>
      <c r="G242" s="198"/>
      <c r="H242" s="24"/>
      <c r="I242" s="32">
        <f>SUM(I243)</f>
        <v>40527</v>
      </c>
    </row>
    <row r="243" spans="1:9" s="84" customFormat="1" ht="17.25">
      <c r="A243" s="67" t="s">
        <v>182</v>
      </c>
      <c r="B243" s="92" t="s">
        <v>35</v>
      </c>
      <c r="C243" s="82" t="s">
        <v>7</v>
      </c>
      <c r="D243" s="89" t="s">
        <v>5</v>
      </c>
      <c r="E243" s="90" t="s">
        <v>150</v>
      </c>
      <c r="F243" s="90" t="s">
        <v>151</v>
      </c>
      <c r="G243" s="91" t="s">
        <v>152</v>
      </c>
      <c r="H243" s="79"/>
      <c r="I243" s="80">
        <f>SUM(I244)</f>
        <v>40527</v>
      </c>
    </row>
    <row r="244" spans="1:9" s="84" customFormat="1" ht="33">
      <c r="A244" s="67" t="s">
        <v>223</v>
      </c>
      <c r="B244" s="92" t="s">
        <v>35</v>
      </c>
      <c r="C244" s="82" t="s">
        <v>7</v>
      </c>
      <c r="D244" s="89" t="s">
        <v>5</v>
      </c>
      <c r="E244" s="90" t="s">
        <v>9</v>
      </c>
      <c r="F244" s="90" t="s">
        <v>151</v>
      </c>
      <c r="G244" s="91" t="s">
        <v>152</v>
      </c>
      <c r="H244" s="79"/>
      <c r="I244" s="80">
        <f>SUM(I245+I247+I249+I251+I253+I255+I257+I259+I261)</f>
        <v>40527</v>
      </c>
    </row>
    <row r="245" spans="1:9" s="84" customFormat="1" ht="34.5">
      <c r="A245" s="68" t="s">
        <v>224</v>
      </c>
      <c r="B245" s="92" t="s">
        <v>35</v>
      </c>
      <c r="C245" s="82" t="s">
        <v>7</v>
      </c>
      <c r="D245" s="89" t="s">
        <v>5</v>
      </c>
      <c r="E245" s="90" t="s">
        <v>9</v>
      </c>
      <c r="F245" s="90" t="s">
        <v>1</v>
      </c>
      <c r="G245" s="91" t="s">
        <v>152</v>
      </c>
      <c r="H245" s="79"/>
      <c r="I245" s="80">
        <f>SUM(I246)</f>
        <v>1141</v>
      </c>
    </row>
    <row r="246" spans="1:9" s="62" customFormat="1" ht="47.25">
      <c r="A246" s="59" t="s">
        <v>141</v>
      </c>
      <c r="B246" s="60" t="s">
        <v>35</v>
      </c>
      <c r="C246" s="64" t="s">
        <v>7</v>
      </c>
      <c r="D246" s="98" t="s">
        <v>5</v>
      </c>
      <c r="E246" s="99" t="s">
        <v>9</v>
      </c>
      <c r="F246" s="99" t="s">
        <v>1</v>
      </c>
      <c r="G246" s="100" t="s">
        <v>10</v>
      </c>
      <c r="H246" s="65" t="s">
        <v>71</v>
      </c>
      <c r="I246" s="61">
        <v>1141</v>
      </c>
    </row>
    <row r="247" spans="1:9" s="96" customFormat="1" ht="34.5">
      <c r="A247" s="68" t="s">
        <v>225</v>
      </c>
      <c r="B247" s="75" t="s">
        <v>35</v>
      </c>
      <c r="C247" s="76" t="s">
        <v>7</v>
      </c>
      <c r="D247" s="103" t="s">
        <v>5</v>
      </c>
      <c r="E247" s="104" t="s">
        <v>9</v>
      </c>
      <c r="F247" s="104" t="s">
        <v>5</v>
      </c>
      <c r="G247" s="105" t="s">
        <v>152</v>
      </c>
      <c r="H247" s="94"/>
      <c r="I247" s="95">
        <f>SUM(I248)</f>
        <v>0</v>
      </c>
    </row>
    <row r="248" spans="1:9" s="62" customFormat="1" ht="31.5">
      <c r="A248" s="59" t="s">
        <v>142</v>
      </c>
      <c r="B248" s="60" t="s">
        <v>35</v>
      </c>
      <c r="C248" s="64" t="s">
        <v>7</v>
      </c>
      <c r="D248" s="98" t="s">
        <v>5</v>
      </c>
      <c r="E248" s="99" t="s">
        <v>9</v>
      </c>
      <c r="F248" s="99" t="s">
        <v>5</v>
      </c>
      <c r="G248" s="100" t="s">
        <v>11</v>
      </c>
      <c r="H248" s="65" t="s">
        <v>71</v>
      </c>
      <c r="I248" s="61"/>
    </row>
    <row r="249" spans="1:9" s="96" customFormat="1" ht="34.5">
      <c r="A249" s="68" t="s">
        <v>227</v>
      </c>
      <c r="B249" s="75" t="s">
        <v>35</v>
      </c>
      <c r="C249" s="76" t="s">
        <v>7</v>
      </c>
      <c r="D249" s="103" t="s">
        <v>5</v>
      </c>
      <c r="E249" s="104" t="s">
        <v>9</v>
      </c>
      <c r="F249" s="104" t="s">
        <v>2</v>
      </c>
      <c r="G249" s="105" t="s">
        <v>152</v>
      </c>
      <c r="H249" s="94"/>
      <c r="I249" s="95">
        <f>SUM(I250)</f>
        <v>6961</v>
      </c>
    </row>
    <row r="250" spans="1:9" s="62" customFormat="1" ht="31.5">
      <c r="A250" s="59" t="s">
        <v>272</v>
      </c>
      <c r="B250" s="60" t="s">
        <v>35</v>
      </c>
      <c r="C250" s="64" t="s">
        <v>7</v>
      </c>
      <c r="D250" s="98" t="s">
        <v>5</v>
      </c>
      <c r="E250" s="99" t="s">
        <v>9</v>
      </c>
      <c r="F250" s="99" t="s">
        <v>2</v>
      </c>
      <c r="G250" s="100" t="s">
        <v>13</v>
      </c>
      <c r="H250" s="65" t="s">
        <v>71</v>
      </c>
      <c r="I250" s="61">
        <v>6961</v>
      </c>
    </row>
    <row r="251" spans="1:9" s="96" customFormat="1" ht="34.5">
      <c r="A251" s="68" t="s">
        <v>229</v>
      </c>
      <c r="B251" s="75" t="s">
        <v>35</v>
      </c>
      <c r="C251" s="76" t="s">
        <v>7</v>
      </c>
      <c r="D251" s="103" t="s">
        <v>5</v>
      </c>
      <c r="E251" s="104" t="s">
        <v>9</v>
      </c>
      <c r="F251" s="104" t="s">
        <v>7</v>
      </c>
      <c r="G251" s="105" t="s">
        <v>152</v>
      </c>
      <c r="H251" s="94"/>
      <c r="I251" s="95">
        <f>SUM(I252)</f>
        <v>20884</v>
      </c>
    </row>
    <row r="252" spans="1:9" s="62" customFormat="1" ht="31.5">
      <c r="A252" s="59" t="s">
        <v>273</v>
      </c>
      <c r="B252" s="60" t="s">
        <v>35</v>
      </c>
      <c r="C252" s="64" t="s">
        <v>7</v>
      </c>
      <c r="D252" s="98" t="s">
        <v>5</v>
      </c>
      <c r="E252" s="99" t="s">
        <v>9</v>
      </c>
      <c r="F252" s="99" t="s">
        <v>7</v>
      </c>
      <c r="G252" s="100" t="s">
        <v>16</v>
      </c>
      <c r="H252" s="65" t="s">
        <v>71</v>
      </c>
      <c r="I252" s="61">
        <v>20884</v>
      </c>
    </row>
    <row r="253" spans="1:9" s="96" customFormat="1" ht="34.5">
      <c r="A253" s="68" t="s">
        <v>226</v>
      </c>
      <c r="B253" s="75" t="s">
        <v>35</v>
      </c>
      <c r="C253" s="76" t="s">
        <v>7</v>
      </c>
      <c r="D253" s="103" t="s">
        <v>5</v>
      </c>
      <c r="E253" s="104" t="s">
        <v>9</v>
      </c>
      <c r="F253" s="104" t="s">
        <v>14</v>
      </c>
      <c r="G253" s="105" t="s">
        <v>152</v>
      </c>
      <c r="H253" s="94"/>
      <c r="I253" s="95">
        <f>SUM(I254)</f>
        <v>0</v>
      </c>
    </row>
    <row r="254" spans="1:9" s="62" customFormat="1" ht="31.5">
      <c r="A254" s="59" t="s">
        <v>274</v>
      </c>
      <c r="B254" s="60" t="s">
        <v>35</v>
      </c>
      <c r="C254" s="64" t="s">
        <v>7</v>
      </c>
      <c r="D254" s="98" t="s">
        <v>5</v>
      </c>
      <c r="E254" s="99" t="s">
        <v>9</v>
      </c>
      <c r="F254" s="99" t="s">
        <v>14</v>
      </c>
      <c r="G254" s="100" t="s">
        <v>12</v>
      </c>
      <c r="H254" s="65" t="s">
        <v>71</v>
      </c>
      <c r="I254" s="61"/>
    </row>
    <row r="255" spans="1:9" s="96" customFormat="1" ht="34.5">
      <c r="A255" s="68" t="s">
        <v>228</v>
      </c>
      <c r="B255" s="75" t="s">
        <v>35</v>
      </c>
      <c r="C255" s="76" t="s">
        <v>7</v>
      </c>
      <c r="D255" s="103" t="s">
        <v>5</v>
      </c>
      <c r="E255" s="104" t="s">
        <v>9</v>
      </c>
      <c r="F255" s="104" t="s">
        <v>3</v>
      </c>
      <c r="G255" s="105" t="s">
        <v>152</v>
      </c>
      <c r="H255" s="94"/>
      <c r="I255" s="95">
        <f>SUM(I256)</f>
        <v>7410</v>
      </c>
    </row>
    <row r="256" spans="1:9" s="62" customFormat="1" ht="31.5">
      <c r="A256" s="59" t="s">
        <v>275</v>
      </c>
      <c r="B256" s="60" t="s">
        <v>35</v>
      </c>
      <c r="C256" s="64" t="s">
        <v>7</v>
      </c>
      <c r="D256" s="98" t="s">
        <v>5</v>
      </c>
      <c r="E256" s="99" t="s">
        <v>9</v>
      </c>
      <c r="F256" s="99" t="s">
        <v>3</v>
      </c>
      <c r="G256" s="100" t="s">
        <v>15</v>
      </c>
      <c r="H256" s="65" t="s">
        <v>71</v>
      </c>
      <c r="I256" s="61">
        <v>7410</v>
      </c>
    </row>
    <row r="257" spans="1:9" s="96" customFormat="1" ht="34.5">
      <c r="A257" s="68" t="s">
        <v>230</v>
      </c>
      <c r="B257" s="75" t="s">
        <v>35</v>
      </c>
      <c r="C257" s="76" t="s">
        <v>7</v>
      </c>
      <c r="D257" s="103" t="s">
        <v>5</v>
      </c>
      <c r="E257" s="104" t="s">
        <v>9</v>
      </c>
      <c r="F257" s="104" t="s">
        <v>17</v>
      </c>
      <c r="G257" s="105" t="s">
        <v>152</v>
      </c>
      <c r="H257" s="94"/>
      <c r="I257" s="95">
        <f>SUM(I258)</f>
        <v>0</v>
      </c>
    </row>
    <row r="258" spans="1:9" s="62" customFormat="1" ht="31.5">
      <c r="A258" s="59" t="s">
        <v>276</v>
      </c>
      <c r="B258" s="60" t="s">
        <v>35</v>
      </c>
      <c r="C258" s="64" t="s">
        <v>7</v>
      </c>
      <c r="D258" s="98" t="s">
        <v>5</v>
      </c>
      <c r="E258" s="99" t="s">
        <v>9</v>
      </c>
      <c r="F258" s="99" t="s">
        <v>17</v>
      </c>
      <c r="G258" s="100" t="s">
        <v>18</v>
      </c>
      <c r="H258" s="65" t="s">
        <v>71</v>
      </c>
      <c r="I258" s="61"/>
    </row>
    <row r="259" spans="1:9" s="96" customFormat="1" ht="34.5">
      <c r="A259" s="114" t="s">
        <v>231</v>
      </c>
      <c r="B259" s="75" t="s">
        <v>35</v>
      </c>
      <c r="C259" s="76" t="s">
        <v>7</v>
      </c>
      <c r="D259" s="103" t="s">
        <v>5</v>
      </c>
      <c r="E259" s="104" t="s">
        <v>9</v>
      </c>
      <c r="F259" s="104" t="s">
        <v>19</v>
      </c>
      <c r="G259" s="105" t="s">
        <v>152</v>
      </c>
      <c r="H259" s="94"/>
      <c r="I259" s="95">
        <f>SUM(I260)</f>
        <v>0</v>
      </c>
    </row>
    <row r="260" spans="1:9" s="62" customFormat="1" ht="63">
      <c r="A260" s="59" t="s">
        <v>277</v>
      </c>
      <c r="B260" s="60" t="s">
        <v>35</v>
      </c>
      <c r="C260" s="64" t="s">
        <v>7</v>
      </c>
      <c r="D260" s="98" t="s">
        <v>5</v>
      </c>
      <c r="E260" s="99" t="s">
        <v>9</v>
      </c>
      <c r="F260" s="99" t="s">
        <v>19</v>
      </c>
      <c r="G260" s="100" t="s">
        <v>20</v>
      </c>
      <c r="H260" s="65" t="s">
        <v>71</v>
      </c>
      <c r="I260" s="61"/>
    </row>
    <row r="261" spans="1:9" s="96" customFormat="1" ht="69">
      <c r="A261" s="114" t="s">
        <v>312</v>
      </c>
      <c r="B261" s="75" t="s">
        <v>35</v>
      </c>
      <c r="C261" s="76" t="s">
        <v>7</v>
      </c>
      <c r="D261" s="103" t="s">
        <v>5</v>
      </c>
      <c r="E261" s="104" t="s">
        <v>9</v>
      </c>
      <c r="F261" s="104" t="s">
        <v>21</v>
      </c>
      <c r="G261" s="105" t="s">
        <v>152</v>
      </c>
      <c r="H261" s="94"/>
      <c r="I261" s="95">
        <f>SUM(I262)</f>
        <v>4131</v>
      </c>
    </row>
    <row r="262" spans="1:9" s="62" customFormat="1" ht="63">
      <c r="A262" s="175" t="s">
        <v>313</v>
      </c>
      <c r="B262" s="60" t="s">
        <v>35</v>
      </c>
      <c r="C262" s="64" t="s">
        <v>7</v>
      </c>
      <c r="D262" s="98" t="s">
        <v>5</v>
      </c>
      <c r="E262" s="99" t="s">
        <v>9</v>
      </c>
      <c r="F262" s="99" t="s">
        <v>21</v>
      </c>
      <c r="G262" s="100" t="s">
        <v>314</v>
      </c>
      <c r="H262" s="65" t="s">
        <v>71</v>
      </c>
      <c r="I262" s="61">
        <v>4131</v>
      </c>
    </row>
    <row r="263" spans="1:9" s="44" customFormat="1" ht="17.25">
      <c r="A263" s="22" t="s">
        <v>104</v>
      </c>
      <c r="B263" s="41">
        <v>10</v>
      </c>
      <c r="C263" s="23" t="s">
        <v>3</v>
      </c>
      <c r="D263" s="202"/>
      <c r="E263" s="203"/>
      <c r="F263" s="203"/>
      <c r="G263" s="204"/>
      <c r="H263" s="31"/>
      <c r="I263" s="32">
        <f t="shared" ref="I263:I265" si="12">SUM(I264)</f>
        <v>144</v>
      </c>
    </row>
    <row r="264" spans="1:9" s="84" customFormat="1" ht="33">
      <c r="A264" s="67" t="s">
        <v>213</v>
      </c>
      <c r="B264" s="115">
        <v>10</v>
      </c>
      <c r="C264" s="82" t="s">
        <v>3</v>
      </c>
      <c r="D264" s="106" t="s">
        <v>2</v>
      </c>
      <c r="E264" s="107" t="s">
        <v>150</v>
      </c>
      <c r="F264" s="107" t="s">
        <v>151</v>
      </c>
      <c r="G264" s="108" t="s">
        <v>152</v>
      </c>
      <c r="H264" s="79"/>
      <c r="I264" s="80">
        <f t="shared" si="12"/>
        <v>144</v>
      </c>
    </row>
    <row r="265" spans="1:9" s="84" customFormat="1" ht="17.25">
      <c r="A265" s="67" t="s">
        <v>214</v>
      </c>
      <c r="B265" s="115">
        <v>10</v>
      </c>
      <c r="C265" s="82" t="s">
        <v>3</v>
      </c>
      <c r="D265" s="106" t="s">
        <v>2</v>
      </c>
      <c r="E265" s="107" t="s">
        <v>22</v>
      </c>
      <c r="F265" s="107" t="s">
        <v>151</v>
      </c>
      <c r="G265" s="108" t="s">
        <v>152</v>
      </c>
      <c r="H265" s="79"/>
      <c r="I265" s="80">
        <f t="shared" si="12"/>
        <v>144</v>
      </c>
    </row>
    <row r="266" spans="1:9" s="84" customFormat="1" ht="17.25">
      <c r="A266" s="68" t="s">
        <v>232</v>
      </c>
      <c r="B266" s="115">
        <v>10</v>
      </c>
      <c r="C266" s="82" t="s">
        <v>3</v>
      </c>
      <c r="D266" s="106" t="s">
        <v>2</v>
      </c>
      <c r="E266" s="107" t="s">
        <v>22</v>
      </c>
      <c r="F266" s="107" t="s">
        <v>14</v>
      </c>
      <c r="G266" s="108" t="s">
        <v>152</v>
      </c>
      <c r="H266" s="79"/>
      <c r="I266" s="80">
        <f>SUM(I267)</f>
        <v>144</v>
      </c>
    </row>
    <row r="267" spans="1:9" s="62" customFormat="1" ht="42" customHeight="1">
      <c r="A267" s="59" t="s">
        <v>278</v>
      </c>
      <c r="B267" s="60" t="s">
        <v>35</v>
      </c>
      <c r="C267" s="64" t="s">
        <v>3</v>
      </c>
      <c r="D267" s="98" t="s">
        <v>2</v>
      </c>
      <c r="E267" s="99" t="s">
        <v>22</v>
      </c>
      <c r="F267" s="99" t="s">
        <v>14</v>
      </c>
      <c r="G267" s="100" t="s">
        <v>27</v>
      </c>
      <c r="H267" s="65" t="s">
        <v>72</v>
      </c>
      <c r="I267" s="61">
        <v>144</v>
      </c>
    </row>
    <row r="268" spans="1:9" s="57" customFormat="1" ht="18.75">
      <c r="A268" s="30" t="s">
        <v>105</v>
      </c>
      <c r="B268" s="120">
        <v>11</v>
      </c>
      <c r="C268" s="187"/>
      <c r="D268" s="223"/>
      <c r="E268" s="223"/>
      <c r="F268" s="223"/>
      <c r="G268" s="224"/>
      <c r="H268" s="56"/>
      <c r="I268" s="21">
        <f>SUM(I269+I274+I279)</f>
        <v>30505.1</v>
      </c>
    </row>
    <row r="269" spans="1:9" s="44" customFormat="1" ht="17.25">
      <c r="A269" s="22" t="s">
        <v>106</v>
      </c>
      <c r="B269" s="35">
        <v>11</v>
      </c>
      <c r="C269" s="23" t="s">
        <v>1</v>
      </c>
      <c r="D269" s="202"/>
      <c r="E269" s="203"/>
      <c r="F269" s="203"/>
      <c r="G269" s="204"/>
      <c r="H269" s="31"/>
      <c r="I269" s="32">
        <f t="shared" ref="I269:I271" si="13">SUM(I270)</f>
        <v>1300</v>
      </c>
    </row>
    <row r="270" spans="1:9" s="84" customFormat="1" ht="33">
      <c r="A270" s="67" t="s">
        <v>233</v>
      </c>
      <c r="B270" s="92" t="s">
        <v>37</v>
      </c>
      <c r="C270" s="82" t="s">
        <v>1</v>
      </c>
      <c r="D270" s="106" t="s">
        <v>43</v>
      </c>
      <c r="E270" s="107" t="s">
        <v>150</v>
      </c>
      <c r="F270" s="107" t="s">
        <v>151</v>
      </c>
      <c r="G270" s="108" t="s">
        <v>152</v>
      </c>
      <c r="H270" s="79"/>
      <c r="I270" s="80">
        <f t="shared" si="13"/>
        <v>1300</v>
      </c>
    </row>
    <row r="271" spans="1:9" s="84" customFormat="1" ht="17.25">
      <c r="A271" s="116" t="s">
        <v>234</v>
      </c>
      <c r="B271" s="92" t="s">
        <v>37</v>
      </c>
      <c r="C271" s="82" t="s">
        <v>1</v>
      </c>
      <c r="D271" s="106" t="s">
        <v>43</v>
      </c>
      <c r="E271" s="107" t="s">
        <v>22</v>
      </c>
      <c r="F271" s="107" t="s">
        <v>151</v>
      </c>
      <c r="G271" s="108" t="s">
        <v>152</v>
      </c>
      <c r="H271" s="79"/>
      <c r="I271" s="80">
        <f t="shared" si="13"/>
        <v>1300</v>
      </c>
    </row>
    <row r="272" spans="1:9" s="84" customFormat="1" ht="17.25">
      <c r="A272" s="68" t="s">
        <v>235</v>
      </c>
      <c r="B272" s="92" t="s">
        <v>37</v>
      </c>
      <c r="C272" s="82" t="s">
        <v>1</v>
      </c>
      <c r="D272" s="106" t="s">
        <v>43</v>
      </c>
      <c r="E272" s="107" t="s">
        <v>22</v>
      </c>
      <c r="F272" s="107" t="s">
        <v>1</v>
      </c>
      <c r="G272" s="108" t="s">
        <v>152</v>
      </c>
      <c r="H272" s="79"/>
      <c r="I272" s="80">
        <f>SUM(I273)</f>
        <v>1300</v>
      </c>
    </row>
    <row r="273" spans="1:9" s="62" customFormat="1" ht="31.5">
      <c r="A273" s="59" t="s">
        <v>143</v>
      </c>
      <c r="B273" s="60" t="s">
        <v>37</v>
      </c>
      <c r="C273" s="64" t="s">
        <v>1</v>
      </c>
      <c r="D273" s="64" t="s">
        <v>43</v>
      </c>
      <c r="E273" s="66" t="s">
        <v>22</v>
      </c>
      <c r="F273" s="66" t="s">
        <v>1</v>
      </c>
      <c r="G273" s="65" t="s">
        <v>44</v>
      </c>
      <c r="H273" s="65" t="s">
        <v>66</v>
      </c>
      <c r="I273" s="61">
        <v>1300</v>
      </c>
    </row>
    <row r="274" spans="1:9" s="44" customFormat="1" ht="17.25">
      <c r="A274" s="22" t="s">
        <v>107</v>
      </c>
      <c r="B274" s="35" t="s">
        <v>37</v>
      </c>
      <c r="C274" s="23" t="s">
        <v>5</v>
      </c>
      <c r="D274" s="225"/>
      <c r="E274" s="226"/>
      <c r="F274" s="226"/>
      <c r="G274" s="227"/>
      <c r="H274" s="31"/>
      <c r="I274" s="32">
        <f t="shared" ref="I274:I276" si="14">SUM(I275)</f>
        <v>7412</v>
      </c>
    </row>
    <row r="275" spans="1:9" s="84" customFormat="1" ht="33">
      <c r="A275" s="67" t="s">
        <v>233</v>
      </c>
      <c r="B275" s="92" t="s">
        <v>37</v>
      </c>
      <c r="C275" s="82" t="s">
        <v>5</v>
      </c>
      <c r="D275" s="106" t="s">
        <v>43</v>
      </c>
      <c r="E275" s="107" t="s">
        <v>150</v>
      </c>
      <c r="F275" s="107" t="s">
        <v>151</v>
      </c>
      <c r="G275" s="108" t="s">
        <v>152</v>
      </c>
      <c r="H275" s="79"/>
      <c r="I275" s="80">
        <f t="shared" si="14"/>
        <v>7412</v>
      </c>
    </row>
    <row r="276" spans="1:9" s="84" customFormat="1" ht="17.25">
      <c r="A276" s="116" t="s">
        <v>234</v>
      </c>
      <c r="B276" s="92" t="s">
        <v>37</v>
      </c>
      <c r="C276" s="82" t="s">
        <v>5</v>
      </c>
      <c r="D276" s="106" t="s">
        <v>43</v>
      </c>
      <c r="E276" s="107" t="s">
        <v>22</v>
      </c>
      <c r="F276" s="107" t="s">
        <v>151</v>
      </c>
      <c r="G276" s="108" t="s">
        <v>152</v>
      </c>
      <c r="H276" s="79"/>
      <c r="I276" s="80">
        <f t="shared" si="14"/>
        <v>7412</v>
      </c>
    </row>
    <row r="277" spans="1:9" s="84" customFormat="1" ht="17.25">
      <c r="A277" s="68" t="s">
        <v>235</v>
      </c>
      <c r="B277" s="92" t="s">
        <v>37</v>
      </c>
      <c r="C277" s="82" t="s">
        <v>5</v>
      </c>
      <c r="D277" s="106" t="s">
        <v>43</v>
      </c>
      <c r="E277" s="107" t="s">
        <v>22</v>
      </c>
      <c r="F277" s="107" t="s">
        <v>1</v>
      </c>
      <c r="G277" s="108" t="s">
        <v>152</v>
      </c>
      <c r="H277" s="79"/>
      <c r="I277" s="80">
        <f>SUM(I278)</f>
        <v>7412</v>
      </c>
    </row>
    <row r="278" spans="1:9" s="62" customFormat="1" ht="47.25">
      <c r="A278" s="59" t="s">
        <v>279</v>
      </c>
      <c r="B278" s="60" t="s">
        <v>37</v>
      </c>
      <c r="C278" s="64" t="s">
        <v>5</v>
      </c>
      <c r="D278" s="64" t="s">
        <v>43</v>
      </c>
      <c r="E278" s="66" t="s">
        <v>22</v>
      </c>
      <c r="F278" s="66" t="s">
        <v>1</v>
      </c>
      <c r="G278" s="65" t="s">
        <v>32</v>
      </c>
      <c r="H278" s="65" t="s">
        <v>72</v>
      </c>
      <c r="I278" s="61">
        <v>7412</v>
      </c>
    </row>
    <row r="279" spans="1:9" s="44" customFormat="1" ht="17.25">
      <c r="A279" s="22" t="s">
        <v>108</v>
      </c>
      <c r="B279" s="35" t="s">
        <v>37</v>
      </c>
      <c r="C279" s="23" t="s">
        <v>14</v>
      </c>
      <c r="D279" s="225"/>
      <c r="E279" s="226"/>
      <c r="F279" s="226"/>
      <c r="G279" s="227"/>
      <c r="H279" s="31"/>
      <c r="I279" s="32">
        <f>SUM(I280+I284)</f>
        <v>21793.1</v>
      </c>
    </row>
    <row r="280" spans="1:9" s="84" customFormat="1" ht="49.5">
      <c r="A280" s="67" t="s">
        <v>171</v>
      </c>
      <c r="B280" s="92" t="s">
        <v>37</v>
      </c>
      <c r="C280" s="82" t="s">
        <v>14</v>
      </c>
      <c r="D280" s="106" t="s">
        <v>19</v>
      </c>
      <c r="E280" s="107" t="s">
        <v>150</v>
      </c>
      <c r="F280" s="107" t="s">
        <v>151</v>
      </c>
      <c r="G280" s="108" t="s">
        <v>152</v>
      </c>
      <c r="H280" s="79"/>
      <c r="I280" s="80">
        <f t="shared" ref="I280" si="15">SUM(I281)</f>
        <v>558.1</v>
      </c>
    </row>
    <row r="281" spans="1:9" s="84" customFormat="1" ht="17.25">
      <c r="A281" s="67" t="s">
        <v>180</v>
      </c>
      <c r="B281" s="92" t="s">
        <v>37</v>
      </c>
      <c r="C281" s="82" t="s">
        <v>14</v>
      </c>
      <c r="D281" s="106" t="s">
        <v>19</v>
      </c>
      <c r="E281" s="107" t="s">
        <v>33</v>
      </c>
      <c r="F281" s="107" t="s">
        <v>151</v>
      </c>
      <c r="G281" s="108" t="s">
        <v>152</v>
      </c>
      <c r="H281" s="79"/>
      <c r="I281" s="80">
        <f>SUM(I282)</f>
        <v>558.1</v>
      </c>
    </row>
    <row r="282" spans="1:9" s="84" customFormat="1" ht="34.5">
      <c r="A282" s="68" t="s">
        <v>307</v>
      </c>
      <c r="B282" s="92" t="s">
        <v>37</v>
      </c>
      <c r="C282" s="82" t="s">
        <v>14</v>
      </c>
      <c r="D282" s="106" t="s">
        <v>19</v>
      </c>
      <c r="E282" s="107" t="s">
        <v>33</v>
      </c>
      <c r="F282" s="107" t="s">
        <v>7</v>
      </c>
      <c r="G282" s="108" t="s">
        <v>152</v>
      </c>
      <c r="H282" s="79"/>
      <c r="I282" s="80">
        <f>SUM(I283)</f>
        <v>558.1</v>
      </c>
    </row>
    <row r="283" spans="1:9" s="62" customFormat="1" ht="31.5">
      <c r="A283" s="175" t="s">
        <v>306</v>
      </c>
      <c r="B283" s="60" t="s">
        <v>37</v>
      </c>
      <c r="C283" s="64" t="s">
        <v>14</v>
      </c>
      <c r="D283" s="64" t="s">
        <v>19</v>
      </c>
      <c r="E283" s="66" t="s">
        <v>33</v>
      </c>
      <c r="F283" s="66" t="s">
        <v>7</v>
      </c>
      <c r="G283" s="65" t="s">
        <v>31</v>
      </c>
      <c r="H283" s="65" t="s">
        <v>70</v>
      </c>
      <c r="I283" s="61">
        <v>558.1</v>
      </c>
    </row>
    <row r="284" spans="1:9" s="84" customFormat="1" ht="33">
      <c r="A284" s="67" t="s">
        <v>233</v>
      </c>
      <c r="B284" s="92" t="s">
        <v>37</v>
      </c>
      <c r="C284" s="82" t="s">
        <v>14</v>
      </c>
      <c r="D284" s="106" t="s">
        <v>43</v>
      </c>
      <c r="E284" s="107" t="s">
        <v>150</v>
      </c>
      <c r="F284" s="107" t="s">
        <v>151</v>
      </c>
      <c r="G284" s="108" t="s">
        <v>152</v>
      </c>
      <c r="H284" s="79"/>
      <c r="I284" s="80">
        <f t="shared" ref="I284" si="16">SUM(I285)</f>
        <v>21235</v>
      </c>
    </row>
    <row r="285" spans="1:9" s="84" customFormat="1" ht="17.25">
      <c r="A285" s="116" t="s">
        <v>234</v>
      </c>
      <c r="B285" s="92" t="s">
        <v>37</v>
      </c>
      <c r="C285" s="82" t="s">
        <v>14</v>
      </c>
      <c r="D285" s="106" t="s">
        <v>43</v>
      </c>
      <c r="E285" s="107" t="s">
        <v>22</v>
      </c>
      <c r="F285" s="107" t="s">
        <v>151</v>
      </c>
      <c r="G285" s="108" t="s">
        <v>152</v>
      </c>
      <c r="H285" s="79"/>
      <c r="I285" s="80">
        <f>SUM(I286)</f>
        <v>21235</v>
      </c>
    </row>
    <row r="286" spans="1:9" s="84" customFormat="1" ht="17.25">
      <c r="A286" s="68" t="s">
        <v>235</v>
      </c>
      <c r="B286" s="92" t="s">
        <v>37</v>
      </c>
      <c r="C286" s="82" t="s">
        <v>14</v>
      </c>
      <c r="D286" s="106" t="s">
        <v>43</v>
      </c>
      <c r="E286" s="107" t="s">
        <v>22</v>
      </c>
      <c r="F286" s="107" t="s">
        <v>1</v>
      </c>
      <c r="G286" s="108" t="s">
        <v>152</v>
      </c>
      <c r="H286" s="79"/>
      <c r="I286" s="80">
        <f>SUM(I287)</f>
        <v>21235</v>
      </c>
    </row>
    <row r="287" spans="1:9" s="62" customFormat="1" ht="31.5">
      <c r="A287" s="59" t="s">
        <v>299</v>
      </c>
      <c r="B287" s="60" t="s">
        <v>37</v>
      </c>
      <c r="C287" s="64" t="s">
        <v>14</v>
      </c>
      <c r="D287" s="64" t="s">
        <v>43</v>
      </c>
      <c r="E287" s="66" t="s">
        <v>22</v>
      </c>
      <c r="F287" s="66" t="s">
        <v>1</v>
      </c>
      <c r="G287" s="65" t="s">
        <v>31</v>
      </c>
      <c r="H287" s="65" t="s">
        <v>70</v>
      </c>
      <c r="I287" s="61">
        <v>21235</v>
      </c>
    </row>
    <row r="288" spans="1:9" s="57" customFormat="1" ht="18.75">
      <c r="A288" s="30" t="s">
        <v>109</v>
      </c>
      <c r="B288" s="120" t="s">
        <v>43</v>
      </c>
      <c r="C288" s="187"/>
      <c r="D288" s="188"/>
      <c r="E288" s="188"/>
      <c r="F288" s="188"/>
      <c r="G288" s="189"/>
      <c r="H288" s="56"/>
      <c r="I288" s="21">
        <f t="shared" ref="I288:I291" si="17">SUM(I289)</f>
        <v>15000</v>
      </c>
    </row>
    <row r="289" spans="1:9" s="44" customFormat="1" ht="17.25">
      <c r="A289" s="22" t="s">
        <v>110</v>
      </c>
      <c r="B289" s="35" t="s">
        <v>43</v>
      </c>
      <c r="C289" s="23" t="s">
        <v>1</v>
      </c>
      <c r="D289" s="199"/>
      <c r="E289" s="200"/>
      <c r="F289" s="200"/>
      <c r="G289" s="201"/>
      <c r="H289" s="31"/>
      <c r="I289" s="32">
        <f t="shared" si="17"/>
        <v>15000</v>
      </c>
    </row>
    <row r="290" spans="1:9" s="84" customFormat="1" ht="66">
      <c r="A290" s="67" t="s">
        <v>155</v>
      </c>
      <c r="B290" s="92" t="s">
        <v>43</v>
      </c>
      <c r="C290" s="82" t="s">
        <v>1</v>
      </c>
      <c r="D290" s="89" t="s">
        <v>46</v>
      </c>
      <c r="E290" s="90" t="s">
        <v>150</v>
      </c>
      <c r="F290" s="90" t="s">
        <v>151</v>
      </c>
      <c r="G290" s="91" t="s">
        <v>152</v>
      </c>
      <c r="H290" s="79"/>
      <c r="I290" s="80">
        <f t="shared" si="17"/>
        <v>15000</v>
      </c>
    </row>
    <row r="291" spans="1:9" s="84" customFormat="1" ht="17.25">
      <c r="A291" s="67" t="s">
        <v>158</v>
      </c>
      <c r="B291" s="92" t="s">
        <v>43</v>
      </c>
      <c r="C291" s="82" t="s">
        <v>1</v>
      </c>
      <c r="D291" s="89" t="s">
        <v>46</v>
      </c>
      <c r="E291" s="90" t="s">
        <v>22</v>
      </c>
      <c r="F291" s="90" t="s">
        <v>151</v>
      </c>
      <c r="G291" s="91" t="s">
        <v>152</v>
      </c>
      <c r="H291" s="79"/>
      <c r="I291" s="80">
        <f t="shared" si="17"/>
        <v>15000</v>
      </c>
    </row>
    <row r="292" spans="1:9" s="84" customFormat="1" ht="17.25">
      <c r="A292" s="68" t="s">
        <v>236</v>
      </c>
      <c r="B292" s="92" t="s">
        <v>43</v>
      </c>
      <c r="C292" s="82" t="s">
        <v>1</v>
      </c>
      <c r="D292" s="89" t="s">
        <v>46</v>
      </c>
      <c r="E292" s="90" t="s">
        <v>22</v>
      </c>
      <c r="F292" s="90" t="s">
        <v>5</v>
      </c>
      <c r="G292" s="91" t="s">
        <v>152</v>
      </c>
      <c r="H292" s="79"/>
      <c r="I292" s="80">
        <f>SUM(I293)</f>
        <v>15000</v>
      </c>
    </row>
    <row r="293" spans="1:9" s="62" customFormat="1" ht="31.5">
      <c r="A293" s="59" t="s">
        <v>280</v>
      </c>
      <c r="B293" s="60" t="s">
        <v>43</v>
      </c>
      <c r="C293" s="64" t="s">
        <v>1</v>
      </c>
      <c r="D293" s="64" t="s">
        <v>46</v>
      </c>
      <c r="E293" s="66" t="s">
        <v>22</v>
      </c>
      <c r="F293" s="66" t="s">
        <v>5</v>
      </c>
      <c r="G293" s="65" t="s">
        <v>48</v>
      </c>
      <c r="H293" s="65" t="s">
        <v>74</v>
      </c>
      <c r="I293" s="61">
        <v>15000</v>
      </c>
    </row>
    <row r="294" spans="1:9" s="57" customFormat="1" ht="18.75">
      <c r="A294" s="30" t="s">
        <v>111</v>
      </c>
      <c r="B294" s="49" t="s">
        <v>45</v>
      </c>
      <c r="C294" s="228"/>
      <c r="D294" s="229"/>
      <c r="E294" s="229"/>
      <c r="F294" s="229"/>
      <c r="G294" s="230"/>
      <c r="H294" s="56"/>
      <c r="I294" s="21">
        <f>SUM(I295+I301+I306)</f>
        <v>102342</v>
      </c>
    </row>
    <row r="295" spans="1:9" s="44" customFormat="1" ht="33.75">
      <c r="A295" s="36" t="s">
        <v>112</v>
      </c>
      <c r="B295" s="42" t="s">
        <v>45</v>
      </c>
      <c r="C295" s="43" t="s">
        <v>1</v>
      </c>
      <c r="D295" s="199"/>
      <c r="E295" s="200"/>
      <c r="F295" s="200"/>
      <c r="G295" s="201"/>
      <c r="H295" s="31"/>
      <c r="I295" s="32">
        <f t="shared" ref="I295:I296" si="18">SUM(I296)</f>
        <v>35878</v>
      </c>
    </row>
    <row r="296" spans="1:9" s="84" customFormat="1" ht="66">
      <c r="A296" s="67" t="s">
        <v>155</v>
      </c>
      <c r="B296" s="118" t="s">
        <v>45</v>
      </c>
      <c r="C296" s="119" t="s">
        <v>1</v>
      </c>
      <c r="D296" s="89" t="s">
        <v>46</v>
      </c>
      <c r="E296" s="90" t="s">
        <v>150</v>
      </c>
      <c r="F296" s="90" t="s">
        <v>151</v>
      </c>
      <c r="G296" s="91" t="s">
        <v>152</v>
      </c>
      <c r="H296" s="79"/>
      <c r="I296" s="80">
        <f t="shared" si="18"/>
        <v>35878</v>
      </c>
    </row>
    <row r="297" spans="1:9" s="84" customFormat="1" ht="49.5">
      <c r="A297" s="67" t="s">
        <v>237</v>
      </c>
      <c r="B297" s="118" t="s">
        <v>45</v>
      </c>
      <c r="C297" s="119" t="s">
        <v>1</v>
      </c>
      <c r="D297" s="89" t="s">
        <v>46</v>
      </c>
      <c r="E297" s="90" t="s">
        <v>33</v>
      </c>
      <c r="F297" s="90" t="s">
        <v>151</v>
      </c>
      <c r="G297" s="91" t="s">
        <v>152</v>
      </c>
      <c r="H297" s="79"/>
      <c r="I297" s="80">
        <f>SUM(I298)</f>
        <v>35878</v>
      </c>
    </row>
    <row r="298" spans="1:9" s="84" customFormat="1" ht="34.5">
      <c r="A298" s="68" t="s">
        <v>238</v>
      </c>
      <c r="B298" s="118" t="s">
        <v>45</v>
      </c>
      <c r="C298" s="119" t="s">
        <v>1</v>
      </c>
      <c r="D298" s="89" t="s">
        <v>46</v>
      </c>
      <c r="E298" s="90" t="s">
        <v>33</v>
      </c>
      <c r="F298" s="90" t="s">
        <v>1</v>
      </c>
      <c r="G298" s="91" t="s">
        <v>152</v>
      </c>
      <c r="H298" s="79"/>
      <c r="I298" s="80">
        <f>SUM(I299:I300)</f>
        <v>35878</v>
      </c>
    </row>
    <row r="299" spans="1:9" s="62" customFormat="1" ht="31.5">
      <c r="A299" s="59" t="s">
        <v>281</v>
      </c>
      <c r="B299" s="60" t="s">
        <v>45</v>
      </c>
      <c r="C299" s="64" t="s">
        <v>1</v>
      </c>
      <c r="D299" s="64" t="s">
        <v>46</v>
      </c>
      <c r="E299" s="66" t="s">
        <v>33</v>
      </c>
      <c r="F299" s="66" t="s">
        <v>1</v>
      </c>
      <c r="G299" s="117" t="s">
        <v>146</v>
      </c>
      <c r="H299" s="65" t="s">
        <v>73</v>
      </c>
      <c r="I299" s="61">
        <v>13878</v>
      </c>
    </row>
    <row r="300" spans="1:9" s="62" customFormat="1" ht="15.75">
      <c r="A300" s="59" t="s">
        <v>144</v>
      </c>
      <c r="B300" s="60" t="s">
        <v>45</v>
      </c>
      <c r="C300" s="64" t="s">
        <v>1</v>
      </c>
      <c r="D300" s="64" t="s">
        <v>46</v>
      </c>
      <c r="E300" s="66" t="s">
        <v>33</v>
      </c>
      <c r="F300" s="66" t="s">
        <v>1</v>
      </c>
      <c r="G300" s="65" t="s">
        <v>49</v>
      </c>
      <c r="H300" s="65" t="s">
        <v>73</v>
      </c>
      <c r="I300" s="61">
        <v>22000</v>
      </c>
    </row>
    <row r="301" spans="1:9" s="44" customFormat="1" ht="17.25">
      <c r="A301" s="36" t="s">
        <v>113</v>
      </c>
      <c r="B301" s="42" t="s">
        <v>45</v>
      </c>
      <c r="C301" s="43" t="s">
        <v>5</v>
      </c>
      <c r="D301" s="225"/>
      <c r="E301" s="226"/>
      <c r="F301" s="226"/>
      <c r="G301" s="227"/>
      <c r="H301" s="31"/>
      <c r="I301" s="32">
        <f t="shared" ref="I301:I303" si="19">SUM(I302)</f>
        <v>66194</v>
      </c>
    </row>
    <row r="302" spans="1:9" s="84" customFormat="1" ht="66">
      <c r="A302" s="67" t="s">
        <v>155</v>
      </c>
      <c r="B302" s="118" t="s">
        <v>45</v>
      </c>
      <c r="C302" s="119" t="s">
        <v>5</v>
      </c>
      <c r="D302" s="77" t="s">
        <v>46</v>
      </c>
      <c r="E302" s="78" t="s">
        <v>150</v>
      </c>
      <c r="F302" s="78" t="s">
        <v>151</v>
      </c>
      <c r="G302" s="79" t="s">
        <v>152</v>
      </c>
      <c r="H302" s="79"/>
      <c r="I302" s="80">
        <f t="shared" si="19"/>
        <v>66194</v>
      </c>
    </row>
    <row r="303" spans="1:9" s="84" customFormat="1" ht="49.5">
      <c r="A303" s="67" t="s">
        <v>237</v>
      </c>
      <c r="B303" s="118" t="s">
        <v>45</v>
      </c>
      <c r="C303" s="119" t="s">
        <v>5</v>
      </c>
      <c r="D303" s="77" t="s">
        <v>46</v>
      </c>
      <c r="E303" s="78" t="s">
        <v>33</v>
      </c>
      <c r="F303" s="78" t="s">
        <v>151</v>
      </c>
      <c r="G303" s="79" t="s">
        <v>152</v>
      </c>
      <c r="H303" s="79"/>
      <c r="I303" s="80">
        <f t="shared" si="19"/>
        <v>66194</v>
      </c>
    </row>
    <row r="304" spans="1:9" s="84" customFormat="1" ht="51.75">
      <c r="A304" s="68" t="s">
        <v>239</v>
      </c>
      <c r="B304" s="118" t="s">
        <v>45</v>
      </c>
      <c r="C304" s="119" t="s">
        <v>5</v>
      </c>
      <c r="D304" s="77" t="s">
        <v>46</v>
      </c>
      <c r="E304" s="78" t="s">
        <v>33</v>
      </c>
      <c r="F304" s="78" t="s">
        <v>5</v>
      </c>
      <c r="G304" s="79" t="s">
        <v>152</v>
      </c>
      <c r="H304" s="79"/>
      <c r="I304" s="80">
        <f>SUM(I305)</f>
        <v>66194</v>
      </c>
    </row>
    <row r="305" spans="1:9" s="62" customFormat="1" ht="31.5">
      <c r="A305" s="59" t="s">
        <v>145</v>
      </c>
      <c r="B305" s="60" t="s">
        <v>45</v>
      </c>
      <c r="C305" s="64" t="s">
        <v>5</v>
      </c>
      <c r="D305" s="64" t="s">
        <v>46</v>
      </c>
      <c r="E305" s="66" t="s">
        <v>33</v>
      </c>
      <c r="F305" s="66" t="s">
        <v>5</v>
      </c>
      <c r="G305" s="65" t="s">
        <v>50</v>
      </c>
      <c r="H305" s="65" t="s">
        <v>73</v>
      </c>
      <c r="I305" s="61">
        <v>66194</v>
      </c>
    </row>
    <row r="306" spans="1:9" s="44" customFormat="1" ht="17.25">
      <c r="A306" s="36" t="s">
        <v>240</v>
      </c>
      <c r="B306" s="42" t="s">
        <v>45</v>
      </c>
      <c r="C306" s="43" t="s">
        <v>2</v>
      </c>
      <c r="D306" s="225"/>
      <c r="E306" s="226"/>
      <c r="F306" s="226"/>
      <c r="G306" s="227"/>
      <c r="H306" s="31"/>
      <c r="I306" s="32">
        <f t="shared" ref="I306:I308" si="20">SUM(I307)</f>
        <v>270</v>
      </c>
    </row>
    <row r="307" spans="1:9" s="84" customFormat="1" ht="66">
      <c r="A307" s="67" t="s">
        <v>155</v>
      </c>
      <c r="B307" s="118" t="s">
        <v>45</v>
      </c>
      <c r="C307" s="119" t="s">
        <v>2</v>
      </c>
      <c r="D307" s="77" t="s">
        <v>46</v>
      </c>
      <c r="E307" s="78" t="s">
        <v>150</v>
      </c>
      <c r="F307" s="78" t="s">
        <v>151</v>
      </c>
      <c r="G307" s="79" t="s">
        <v>152</v>
      </c>
      <c r="H307" s="79"/>
      <c r="I307" s="80">
        <f t="shared" si="20"/>
        <v>270</v>
      </c>
    </row>
    <row r="308" spans="1:9" s="84" customFormat="1" ht="49.5">
      <c r="A308" s="67" t="s">
        <v>237</v>
      </c>
      <c r="B308" s="118" t="s">
        <v>45</v>
      </c>
      <c r="C308" s="119" t="s">
        <v>2</v>
      </c>
      <c r="D308" s="77" t="s">
        <v>46</v>
      </c>
      <c r="E308" s="78" t="s">
        <v>33</v>
      </c>
      <c r="F308" s="78" t="s">
        <v>151</v>
      </c>
      <c r="G308" s="79" t="s">
        <v>152</v>
      </c>
      <c r="H308" s="79"/>
      <c r="I308" s="80">
        <f t="shared" si="20"/>
        <v>270</v>
      </c>
    </row>
    <row r="309" spans="1:9" s="84" customFormat="1" ht="34.5">
      <c r="A309" s="68" t="s">
        <v>242</v>
      </c>
      <c r="B309" s="118" t="s">
        <v>45</v>
      </c>
      <c r="C309" s="119" t="s">
        <v>2</v>
      </c>
      <c r="D309" s="77" t="s">
        <v>46</v>
      </c>
      <c r="E309" s="78" t="s">
        <v>33</v>
      </c>
      <c r="F309" s="78" t="s">
        <v>7</v>
      </c>
      <c r="G309" s="79" t="s">
        <v>152</v>
      </c>
      <c r="H309" s="79"/>
      <c r="I309" s="80">
        <f>SUM(I310)</f>
        <v>270</v>
      </c>
    </row>
    <row r="310" spans="1:9" s="62" customFormat="1" ht="78.75">
      <c r="A310" s="63" t="s">
        <v>243</v>
      </c>
      <c r="B310" s="60" t="s">
        <v>45</v>
      </c>
      <c r="C310" s="64" t="s">
        <v>2</v>
      </c>
      <c r="D310" s="64" t="s">
        <v>46</v>
      </c>
      <c r="E310" s="66" t="s">
        <v>33</v>
      </c>
      <c r="F310" s="66" t="s">
        <v>7</v>
      </c>
      <c r="G310" s="65" t="s">
        <v>241</v>
      </c>
      <c r="H310" s="65" t="s">
        <v>73</v>
      </c>
      <c r="I310" s="61">
        <v>270</v>
      </c>
    </row>
  </sheetData>
  <mergeCells count="42">
    <mergeCell ref="D306:G306"/>
    <mergeCell ref="C288:G288"/>
    <mergeCell ref="D289:G289"/>
    <mergeCell ref="C294:G294"/>
    <mergeCell ref="D295:G295"/>
    <mergeCell ref="D301:G301"/>
    <mergeCell ref="D263:G263"/>
    <mergeCell ref="C268:G268"/>
    <mergeCell ref="D269:G269"/>
    <mergeCell ref="D274:G274"/>
    <mergeCell ref="D279:G279"/>
    <mergeCell ref="A1:I1"/>
    <mergeCell ref="A2:I2"/>
    <mergeCell ref="D4:G4"/>
    <mergeCell ref="D3:G3"/>
    <mergeCell ref="D12:G12"/>
    <mergeCell ref="D19:G19"/>
    <mergeCell ref="D33:G33"/>
    <mergeCell ref="D40:G40"/>
    <mergeCell ref="D45:G45"/>
    <mergeCell ref="D67:G67"/>
    <mergeCell ref="C66:G66"/>
    <mergeCell ref="D87:G87"/>
    <mergeCell ref="D72:G72"/>
    <mergeCell ref="C86:G86"/>
    <mergeCell ref="C116:G116"/>
    <mergeCell ref="C110:G110"/>
    <mergeCell ref="D111:G111"/>
    <mergeCell ref="D92:G92"/>
    <mergeCell ref="D101:G101"/>
    <mergeCell ref="C219:G219"/>
    <mergeCell ref="D220:G220"/>
    <mergeCell ref="D225:G225"/>
    <mergeCell ref="D242:G242"/>
    <mergeCell ref="D117:G117"/>
    <mergeCell ref="D126:G126"/>
    <mergeCell ref="D214:G214"/>
    <mergeCell ref="D156:G156"/>
    <mergeCell ref="D165:G165"/>
    <mergeCell ref="C185:G185"/>
    <mergeCell ref="D186:G186"/>
    <mergeCell ref="C213:G213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2016-11-14T11:49:28Z</cp:lastPrinted>
  <dcterms:created xsi:type="dcterms:W3CDTF">2015-10-05T11:25:45Z</dcterms:created>
  <dcterms:modified xsi:type="dcterms:W3CDTF">2016-11-23T06:57:29Z</dcterms:modified>
</cp:coreProperties>
</file>