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</definedNames>
  <calcPr calcId="114210" fullCalcOnLoad="1"/>
</workbook>
</file>

<file path=xl/calcChain.xml><?xml version="1.0" encoding="utf-8"?>
<calcChain xmlns="http://schemas.openxmlformats.org/spreadsheetml/2006/main">
  <c r="J146" i="1"/>
  <c r="J426"/>
  <c r="J425"/>
  <c r="J423"/>
  <c r="J422"/>
  <c r="J421"/>
  <c r="J420"/>
  <c r="J418"/>
  <c r="J416"/>
  <c r="J411"/>
  <c r="J410"/>
  <c r="J409"/>
  <c r="J408"/>
  <c r="J406"/>
  <c r="J405"/>
  <c r="J404"/>
  <c r="J402"/>
  <c r="J401"/>
  <c r="J400"/>
  <c r="J397"/>
  <c r="J396"/>
  <c r="J395"/>
  <c r="J394"/>
  <c r="J392"/>
  <c r="J390"/>
  <c r="J388"/>
  <c r="J385"/>
  <c r="J383"/>
  <c r="J380"/>
  <c r="J378"/>
  <c r="J375"/>
  <c r="J373"/>
  <c r="J368"/>
  <c r="J366"/>
  <c r="J364"/>
  <c r="J357"/>
  <c r="J356"/>
  <c r="J355"/>
  <c r="J352"/>
  <c r="J349"/>
  <c r="J346"/>
  <c r="J343"/>
  <c r="J335"/>
  <c r="J331"/>
  <c r="J330"/>
  <c r="J329"/>
  <c r="J326"/>
  <c r="J325"/>
  <c r="J324"/>
  <c r="J319"/>
  <c r="J318"/>
  <c r="J317"/>
  <c r="J315"/>
  <c r="J314"/>
  <c r="J312"/>
  <c r="J311"/>
  <c r="J309"/>
  <c r="J307"/>
  <c r="J303"/>
  <c r="J302"/>
  <c r="J300"/>
  <c r="J299"/>
  <c r="J295"/>
  <c r="J293"/>
  <c r="J287"/>
  <c r="J285"/>
  <c r="J283"/>
  <c r="J281"/>
  <c r="J275"/>
  <c r="J274"/>
  <c r="J273"/>
  <c r="J272"/>
  <c r="J270"/>
  <c r="J269"/>
  <c r="J268"/>
  <c r="J264"/>
  <c r="J263"/>
  <c r="J262"/>
  <c r="J260"/>
  <c r="J256"/>
  <c r="J252"/>
  <c r="J248"/>
  <c r="J244"/>
  <c r="J242"/>
  <c r="J240"/>
  <c r="J238"/>
  <c r="J236"/>
  <c r="J232"/>
  <c r="J227"/>
  <c r="J226"/>
  <c r="J224"/>
  <c r="J222"/>
  <c r="J219"/>
  <c r="J218"/>
  <c r="J214"/>
  <c r="J213"/>
  <c r="J211"/>
  <c r="J209"/>
  <c r="J207"/>
  <c r="J204"/>
  <c r="J202"/>
  <c r="J200"/>
  <c r="J197"/>
  <c r="J196"/>
  <c r="J194"/>
  <c r="J192"/>
  <c r="J190"/>
  <c r="J187"/>
  <c r="J185"/>
  <c r="J183"/>
  <c r="J179"/>
  <c r="J178"/>
  <c r="J177"/>
  <c r="J173"/>
  <c r="J172"/>
  <c r="J171"/>
  <c r="J170"/>
  <c r="J168"/>
  <c r="J167"/>
  <c r="J165"/>
  <c r="J164"/>
  <c r="J160"/>
  <c r="J159"/>
  <c r="J158"/>
  <c r="J157"/>
  <c r="J155"/>
  <c r="J154"/>
  <c r="J152"/>
  <c r="J151"/>
  <c r="J149"/>
  <c r="J148"/>
  <c r="J144"/>
  <c r="J141"/>
  <c r="J140"/>
  <c r="J136"/>
  <c r="J135"/>
  <c r="J133"/>
  <c r="J132"/>
  <c r="J130"/>
  <c r="J129"/>
  <c r="J127"/>
  <c r="J125"/>
  <c r="J122"/>
  <c r="J121"/>
  <c r="J119"/>
  <c r="J118"/>
  <c r="J116"/>
  <c r="J115"/>
  <c r="J113"/>
  <c r="J112"/>
  <c r="J109"/>
  <c r="J108"/>
  <c r="J107"/>
  <c r="J103"/>
  <c r="J100"/>
  <c r="J97"/>
  <c r="J95"/>
  <c r="J89"/>
  <c r="J88"/>
  <c r="J84"/>
  <c r="J83"/>
  <c r="J80"/>
  <c r="J79"/>
  <c r="J76"/>
  <c r="J73"/>
  <c r="J69"/>
  <c r="J68"/>
  <c r="J66"/>
  <c r="J65"/>
  <c r="J63"/>
  <c r="J59"/>
  <c r="J55"/>
  <c r="J52"/>
  <c r="J50"/>
  <c r="J48"/>
  <c r="J45"/>
  <c r="J41"/>
  <c r="J39"/>
  <c r="J36"/>
  <c r="J31"/>
  <c r="J27"/>
  <c r="J24"/>
  <c r="J22"/>
  <c r="J18"/>
  <c r="J13"/>
  <c r="J12"/>
  <c r="J11"/>
  <c r="J9"/>
  <c r="J8"/>
  <c r="J7"/>
  <c r="J415"/>
  <c r="J414"/>
  <c r="J413"/>
  <c r="J399"/>
  <c r="J124"/>
  <c r="J111"/>
  <c r="J255"/>
  <c r="J254"/>
  <c r="J30"/>
  <c r="J387"/>
  <c r="J306"/>
  <c r="J305"/>
  <c r="J298"/>
  <c r="J292"/>
  <c r="J291"/>
  <c r="J290"/>
  <c r="J99"/>
  <c r="J82"/>
  <c r="J58"/>
  <c r="J57"/>
  <c r="J382"/>
  <c r="J377"/>
  <c r="J372"/>
  <c r="J363"/>
  <c r="J362"/>
  <c r="J361"/>
  <c r="J334"/>
  <c r="J333"/>
  <c r="J323"/>
  <c r="J280"/>
  <c r="J279"/>
  <c r="J278"/>
  <c r="J247"/>
  <c r="J246"/>
  <c r="J231"/>
  <c r="J230"/>
  <c r="J221"/>
  <c r="J217"/>
  <c r="J216"/>
  <c r="J206"/>
  <c r="J199"/>
  <c r="J189"/>
  <c r="J182"/>
  <c r="J143"/>
  <c r="J139"/>
  <c r="J138"/>
  <c r="J94"/>
  <c r="J72"/>
  <c r="J71"/>
  <c r="J29"/>
  <c r="J17"/>
  <c r="J16"/>
  <c r="J6"/>
  <c r="J163"/>
  <c r="J162"/>
  <c r="J297"/>
  <c r="J93"/>
  <c r="J371"/>
  <c r="J370"/>
  <c r="J229"/>
  <c r="J181"/>
  <c r="J176"/>
  <c r="J15"/>
  <c r="J5"/>
</calcChain>
</file>

<file path=xl/sharedStrings.xml><?xml version="1.0" encoding="utf-8"?>
<sst xmlns="http://schemas.openxmlformats.org/spreadsheetml/2006/main" count="2628" uniqueCount="451">
  <si>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</si>
  <si>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</si>
  <si>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</si>
  <si>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</si>
  <si>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</si>
  <si>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</si>
  <si>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</si>
  <si>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</si>
  <si>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</si>
  <si>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</si>
  <si>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</si>
  <si>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</si>
  <si>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</si>
  <si>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</si>
  <si>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</si>
  <si>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</si>
  <si>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</si>
  <si>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</si>
  <si>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</si>
  <si>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</si>
  <si>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</si>
  <si>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</si>
  <si>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</si>
  <si>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</si>
  <si>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</si>
  <si>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</si>
  <si>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</si>
  <si>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</si>
  <si>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</si>
  <si>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</si>
  <si>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</si>
  <si>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</si>
  <si>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</si>
  <si>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</si>
  <si>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</si>
  <si>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</si>
  <si>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</si>
  <si>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</si>
  <si>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</si>
  <si>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</si>
  <si>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</si>
  <si>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</si>
  <si>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</si>
  <si>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</si>
  <si>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</si>
  <si>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</si>
  <si>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</si>
  <si>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</si>
  <si>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</si>
  <si>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</si>
  <si>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</si>
  <si>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</si>
  <si>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</si>
  <si>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</si>
  <si>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</si>
  <si>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</si>
  <si>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</si>
  <si>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</si>
  <si>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</si>
  <si>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</si>
  <si>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</si>
  <si>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</si>
  <si>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</si>
  <si>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</si>
  <si>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</si>
  <si>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</si>
  <si>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</si>
  <si>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</si>
  <si>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</si>
  <si>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</si>
  <si>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</si>
  <si>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</si>
  <si>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</si>
  <si>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</si>
  <si>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</si>
  <si>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</si>
  <si>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</si>
  <si>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</si>
  <si>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</si>
  <si>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</si>
  <si>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</si>
  <si>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</si>
  <si>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</si>
  <si>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</si>
  <si>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</si>
  <si>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</si>
  <si>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</si>
  <si>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</si>
  <si>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</si>
  <si>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</si>
  <si>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</si>
  <si>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</si>
  <si>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</si>
  <si>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</si>
  <si>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</si>
  <si>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</si>
  <si>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</si>
  <si>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</si>
  <si>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</si>
  <si>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</si>
  <si>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</si>
  <si>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</si>
  <si>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</si>
  <si>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</si>
  <si>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</si>
  <si>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</si>
  <si>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</si>
  <si>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</si>
  <si>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</si>
  <si>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</si>
  <si>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</si>
  <si>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</si>
  <si>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</si>
  <si>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</si>
  <si>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</si>
  <si>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</si>
  <si>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</si>
  <si>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</si>
  <si>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</si>
  <si>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</si>
  <si>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</si>
  <si>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</si>
  <si>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</si>
  <si>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</si>
  <si>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</si>
  <si>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</si>
  <si>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</si>
  <si>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</si>
  <si>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</si>
  <si>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</si>
  <si>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</si>
  <si>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</si>
  <si>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</si>
  <si>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</si>
  <si>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</si>
  <si>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</si>
  <si>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</si>
  <si>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</si>
  <si>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</si>
  <si>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</si>
  <si>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</si>
  <si>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</si>
  <si>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</si>
  <si>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</si>
  <si>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</si>
  <si>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</si>
  <si>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</si>
  <si>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</si>
  <si>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</si>
  <si>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</si>
  <si>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</si>
  <si>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</si>
  <si>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</si>
  <si>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</si>
  <si>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</si>
  <si>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</si>
  <si>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</si>
  <si>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</si>
  <si>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</si>
  <si>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</si>
  <si>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</si>
  <si>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</si>
  <si>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</si>
  <si>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</si>
  <si>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</si>
  <si>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</si>
  <si>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</si>
  <si>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</si>
  <si>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</si>
  <si>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</si>
  <si>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</si>
  <si>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</si>
  <si>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</si>
  <si>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</si>
  <si>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</si>
  <si>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</si>
  <si>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</si>
  <si>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</si>
  <si>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</si>
  <si>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</si>
  <si>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</si>
  <si>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</si>
  <si>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</si>
  <si>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</si>
  <si>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</si>
  <si>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</si>
  <si>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</si>
  <si>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</si>
  <si>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</si>
  <si>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</si>
  <si>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</si>
  <si>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</si>
  <si>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</si>
  <si>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</si>
  <si>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</si>
  <si>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</si>
  <si>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</si>
  <si>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</si>
  <si>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</si>
  <si>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</si>
  <si>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</si>
  <si>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</si>
  <si>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</si>
  <si>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</si>
  <si>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</si>
  <si>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</si>
  <si>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</si>
  <si>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</si>
  <si>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</si>
  <si>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</si>
  <si>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</si>
  <si>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</si>
  <si>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</si>
  <si>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</si>
  <si>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</si>
  <si>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</si>
  <si>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</si>
  <si>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</si>
  <si>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</si>
  <si>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</si>
  <si>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</si>
  <si>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</si>
  <si>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</si>
  <si>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</si>
  <si>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</si>
  <si>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</si>
  <si>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</si>
  <si>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</si>
  <si>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</si>
  <si>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</si>
  <si>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</si>
  <si>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</si>
  <si>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</si>
  <si>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</si>
  <si>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</si>
  <si>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</si>
  <si>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</si>
  <si>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</si>
  <si>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</si>
  <si>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</si>
  <si>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</si>
  <si>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</si>
  <si>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</si>
  <si>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</si>
  <si>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</si>
  <si>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</si>
  <si>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</si>
  <si>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</si>
  <si>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</si>
  <si>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</si>
  <si>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</si>
  <si>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</si>
  <si>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</si>
  <si>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</si>
  <si>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</si>
  <si>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</si>
  <si>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</si>
  <si>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</si>
  <si>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</si>
  <si>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</si>
  <si>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</si>
  <si>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</si>
  <si>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</si>
  <si>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</si>
  <si>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</si>
  <si>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</si>
  <si>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</si>
  <si>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</si>
  <si>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</si>
  <si>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</si>
  <si>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</si>
  <si>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</si>
  <si>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</si>
  <si>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</si>
  <si>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</si>
  <si>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</si>
  <si>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</si>
  <si>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</si>
  <si>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2016 год </t>
  </si>
  <si>
    <t>Непрограмная часть</t>
  </si>
  <si>
    <t>7.2</t>
  </si>
  <si>
    <t>7.2.1</t>
  </si>
  <si>
    <t>7.2.2</t>
  </si>
  <si>
    <t>7.2.3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</si>
  <si>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</si>
  <si>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</si>
  <si>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</si>
  <si>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</si>
  <si>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</si>
  <si>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</si>
  <si>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</si>
  <si>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</si>
  <si>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</si>
  <si>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</si>
  <si>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</si>
  <si>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</si>
  <si>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</si>
  <si>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</si>
  <si>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</si>
  <si>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</si>
  <si>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 xml:space="preserve">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</si>
  <si>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51460</t>
  </si>
  <si>
    <t>88490</t>
  </si>
  <si>
    <t>13.2.3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</si>
  <si>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</si>
  <si>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</si>
  <si>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18</t>
  </si>
  <si>
    <t>5.1.2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</si>
  <si>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</si>
  <si>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</si>
  <si>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«Нормативно-правовое обеспечение организации отдыха и оздоровления детей»</t>
  </si>
  <si>
    <t>2.4.2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</si>
  <si>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</si>
  <si>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</si>
  <si>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7.2.5</t>
  </si>
  <si>
    <t>Основное мероприятие «Развитие сети автомобильных дорог»</t>
  </si>
  <si>
    <t>8.2</t>
  </si>
  <si>
    <t>8.2.1</t>
  </si>
  <si>
    <t>81290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</si>
  <si>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</si>
  <si>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</si>
  <si>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</si>
  <si>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</si>
  <si>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</si>
  <si>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</si>
  <si>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Резервный фонд правительства Воронежской области (финансовое обеспечение непредвиденных расходов)</t>
  </si>
  <si>
    <t>20540</t>
  </si>
  <si>
    <t>78300</t>
  </si>
  <si>
    <t>Субсидии на капитальный ремонт объектов образования с целью предоставления услуг дошкольного образования</t>
  </si>
  <si>
    <t>78130</t>
  </si>
  <si>
    <t>78320</t>
  </si>
  <si>
    <t>Субсидии для организации отдыха и оздоровления детей и молодежи</t>
  </si>
  <si>
    <t>78410</t>
  </si>
  <si>
    <t xml:space="preserve"> Субсидии на оздоровление детей</t>
  </si>
  <si>
    <t>55200</t>
  </si>
  <si>
    <t xml:space="preserve">Субсидии на реализацию мероприятий по содействию создания в субъектах Российской Федерации новых мест в общеобразовательных организациях 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</si>
  <si>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</si>
  <si>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</si>
  <si>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</si>
  <si>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Основное мероприятие «Обеспечение безопасности людей их жизни и здоровья»</t>
  </si>
  <si>
    <t>R0180</t>
  </si>
  <si>
    <t>50180</t>
  </si>
  <si>
    <t>Реализация мероприятий федеральной целевой программы "Устойчивое развитие сельских территорий на 2014 - 2017 годы и на период до 2020 года" (федеральные средства)</t>
  </si>
  <si>
    <t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</t>
  </si>
  <si>
    <t>51470</t>
  </si>
  <si>
    <t>51480</t>
  </si>
  <si>
    <t>16.1</t>
  </si>
  <si>
    <t>16.1.1</t>
  </si>
  <si>
    <t>Государственная поддержка муниципальных учреждений культуры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</si>
  <si>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</si>
  <si>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78490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</si>
  <si>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</si>
  <si>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50200</t>
  </si>
  <si>
    <t>R0200</t>
  </si>
  <si>
    <t>Мероприятия подпрограммы "Обеспечение жильем молодых семей" федеральной целевой программы "Жилище" на 2015 - 2020 годы  (федеральные средства)</t>
  </si>
  <si>
    <t>Мероприятия подпрограммы "Обеспечение жильем молодых семей" федеральной целевой программы "Жилище" на 2015 - 2020 годы (софинансирование федеральной программы - областные средства)</t>
  </si>
  <si>
    <t>17.1</t>
  </si>
  <si>
    <t>17.1.1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</si>
  <si>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</si>
  <si>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</si>
  <si>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</si>
  <si>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</si>
  <si>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</si>
  <si>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t>78800</t>
  </si>
  <si>
    <t>.</t>
  </si>
  <si>
    <t>Подпрограмма "Обеспечение реализации государственной программы"</t>
  </si>
  <si>
    <t xml:space="preserve"> Основное мероприятие "Проведение Всероссийской сельскохозяйственной переписи".</t>
  </si>
  <si>
    <t>53910</t>
  </si>
  <si>
    <t>78360</t>
  </si>
  <si>
    <t xml:space="preserve"> Субсидии на осуществление общеобразовательными организациями мероприятий по капитальному ремонту</t>
  </si>
  <si>
    <t>R0970</t>
  </si>
  <si>
    <t>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(софинансирование)</t>
  </si>
  <si>
    <t>81300</t>
  </si>
  <si>
    <t>Приобретение транспортных средств</t>
  </si>
  <si>
    <t>9.5</t>
  </si>
  <si>
    <t>9.5.1</t>
  </si>
  <si>
    <t>Основное мероприятие «Развитие сети амбулаторно-поликлинических учреждений»</t>
  </si>
  <si>
    <t>7.2.6</t>
  </si>
  <si>
    <t>8.2.2</t>
  </si>
  <si>
    <t>Основное мероприятие «Ремонт автомобильных дорог общего пользования местного значения»</t>
  </si>
  <si>
    <t>Субсидии местным бюджетам на капитальный ремонт и ремонт автомобильных дорог общего пользования местного значения</t>
  </si>
  <si>
    <t>78850</t>
  </si>
  <si>
    <t>Мероприятия по развитию улично-дорожной сети</t>
  </si>
  <si>
    <t>8.2.3</t>
  </si>
  <si>
    <t>Основное мероприятие «Строительство автомобильных дорог общего пользования местного значения»</t>
  </si>
  <si>
    <t>78840</t>
  </si>
  <si>
    <t>Субсидии местным бюджетам на строительство автомобильных дорог общего пользования местного значения</t>
  </si>
  <si>
    <t xml:space="preserve"> Государственная программа Воронежской области "Обеспечение доступным и комфортных жильем население Воронеджской области"</t>
  </si>
  <si>
    <t>Подпрограмма "Развитие градостроительной деятельности"</t>
  </si>
  <si>
    <t xml:space="preserve"> Основное мероприятие "Градостроительное проектирование"</t>
  </si>
  <si>
    <t>Субсидии на мероприятия по развитию градостроительной деятельности</t>
  </si>
  <si>
    <t>78460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</si>
  <si>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</si>
  <si>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</si>
  <si>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</si>
  <si>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</si>
  <si>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</si>
  <si>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Субсидии бюджетам муниципальных образований на уличное освещение</t>
  </si>
  <si>
    <t xml:space="preserve"> Межбюджетные трасферты</t>
  </si>
  <si>
    <t>R0270</t>
  </si>
  <si>
    <t>Государственная программа Воронежской области "Доступная среда"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</si>
  <si>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МГН"</t>
  </si>
  <si>
    <t xml:space="preserve">Мероприятия государственной программы Российской Федерации "Доступная среда" на 2011 - 2020 годы (софинансирование)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</si>
  <si>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</si>
  <si>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t>19</t>
  </si>
  <si>
    <t>Основное мероприятие "Адаптация зданий приоритетных объектов транспортной инфраструктуры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</si>
  <si>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t xml:space="preserve">Мероприятия государственной программы Российской Федерации "Доступная среда" на 2011 - 2020 годы </t>
  </si>
  <si>
    <t>50270</t>
  </si>
  <si>
    <t>Основное мероприятие "Формирование сети общеобразовательных и дошкольных организаций, в которых созданы условия для инклюзивного образования детей-инвалидов"</t>
  </si>
  <si>
    <t>L0270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</si>
  <si>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</si>
  <si>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16.1.2</t>
  </si>
  <si>
    <t>16.1.3</t>
  </si>
  <si>
    <t>16.1.4</t>
  </si>
  <si>
    <t>18.1</t>
  </si>
  <si>
    <t>18.1.1</t>
  </si>
  <si>
    <t>19.1</t>
  </si>
  <si>
    <t>19.1.1</t>
  </si>
  <si>
    <t>20</t>
  </si>
  <si>
    <t>20.1</t>
  </si>
  <si>
    <t>20.1.1</t>
  </si>
  <si>
    <t>21</t>
  </si>
  <si>
    <t>70100</t>
  </si>
  <si>
    <t>Зарезервированные средства, связанные с особенностями исполнения бюджета</t>
  </si>
  <si>
    <t>R5200</t>
  </si>
  <si>
    <t>Реализация мероприятий по содействию создания в субъектах Российской Федерации новых мест в общеобразовательных организациях (софинансирование</t>
  </si>
  <si>
    <t>Основное мероприятие «Организация отдыха, оздоровление и занятости детей и молодежи»</t>
  </si>
  <si>
    <t>78100</t>
  </si>
  <si>
    <t>Капитальные вложения в объекты муниципальной собственности(областные средства)</t>
  </si>
  <si>
    <t>Мероприятия по комплектованию книжных фондов (за счет федеральной субсидии)</t>
  </si>
  <si>
    <t>18.2.1</t>
  </si>
  <si>
    <t>18.2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</si>
  <si>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</si>
  <si>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</si>
  <si>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</si>
  <si>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систем теплоснабжения"</t>
  </si>
  <si>
    <t>Субсидии бюджетам муниципальных образований на строительство и реконструкцию систем теплоснажбения</t>
  </si>
  <si>
    <t>39</t>
  </si>
  <si>
    <t>20570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</si>
  <si>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</si>
  <si>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</si>
  <si>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</si>
  <si>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</si>
  <si>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22</t>
  </si>
  <si>
    <t>S1480</t>
  </si>
  <si>
    <t xml:space="preserve">Мероприятия государственной программы Воронежской области "Доступная среда" на 2011 - 2020 годы (софинансирование) </t>
  </si>
  <si>
    <t>Основное мероприятие «Строительство и реконструкция культурно-досуговых учреждений»</t>
  </si>
  <si>
    <t>Подпрограмма «Развитие сельской культуры»</t>
  </si>
  <si>
    <t>Исполнено за 2016 год (тыс.руб.)</t>
  </si>
  <si>
    <r>
      <rPr>
        <b/>
        <sz val="12"/>
        <rFont val="Times New Roman"/>
        <family val="1"/>
        <charset val="204"/>
      </rPr>
      <t>Проведение Всероссийской сельскохозяйственной переписи в 2016 году</t>
    </r>
    <r>
      <rPr>
        <sz val="12"/>
        <rFont val="Times New Roman"/>
        <family val="1"/>
        <charset val="204"/>
      </rPr>
      <t xml:space="preserve">  </t>
    </r>
  </si>
  <si>
    <r>
      <t>Приложение № 2
к решению  Совета народных депутатов Лискинского муниципального района Воронежской области 
  от_</t>
    </r>
    <r>
      <rPr>
        <u/>
        <sz val="12"/>
        <color indexed="8"/>
        <rFont val="Times New Roman"/>
        <family val="1"/>
        <charset val="204"/>
      </rPr>
      <t>15 февраля</t>
    </r>
    <r>
      <rPr>
        <sz val="12"/>
        <color indexed="8"/>
        <rFont val="Times New Roman"/>
        <family val="1"/>
        <charset val="204"/>
      </rPr>
      <t>__ 2017г. № _</t>
    </r>
    <r>
      <rPr>
        <u/>
        <sz val="12"/>
        <color indexed="8"/>
        <rFont val="Times New Roman"/>
        <family val="1"/>
        <charset val="204"/>
      </rPr>
      <t>92</t>
    </r>
    <r>
      <rPr>
        <sz val="12"/>
        <color indexed="8"/>
        <rFont val="Times New Roman"/>
        <family val="1"/>
        <charset val="204"/>
      </rPr>
      <t xml:space="preserve">_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</si>
</sst>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1"/>
      <color indexed="10"/>
      <name val="Calibri"/>
      <family val="2"/>
      <charset val="204"/>
    </font>
    <font>
      <b/>
      <sz val="11"/>
      <color indexed="12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Calibri"/>
      <family val="2"/>
      <charset val="204"/>
    </font>
    <font>
      <b/>
      <i/>
      <sz val="14"/>
      <color indexed="20"/>
      <name val="Times New Roman"/>
      <family val="1"/>
      <charset val="204"/>
    </font>
    <font>
      <b/>
      <i/>
      <sz val="11"/>
      <color indexed="20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u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49" fontId="2" fillId="0" borderId="0" xfId="0" applyNumberFormat="1" applyFont="1" applyAlignment="1">
      <alignment horizontal="left" vertical="center"/>
    </xf>
    <xf numFmtId="0" fontId="6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7" fillId="0" borderId="0" xfId="0" applyFont="1"/>
    <xf numFmtId="49" fontId="2" fillId="0" borderId="1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49" fontId="9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0" fillId="0" borderId="3" xfId="0" applyNumberFormat="1" applyFont="1" applyBorder="1" applyAlignment="1">
      <alignment horizontal="left" vertical="center"/>
    </xf>
    <xf numFmtId="0" fontId="1" fillId="0" borderId="0" xfId="0" applyFont="1" applyBorder="1"/>
    <xf numFmtId="0" fontId="8" fillId="0" borderId="0" xfId="0" applyFont="1" applyBorder="1"/>
    <xf numFmtId="49" fontId="14" fillId="0" borderId="2" xfId="0" applyNumberFormat="1" applyFont="1" applyBorder="1" applyAlignment="1">
      <alignment horizontal="left" vertical="center"/>
    </xf>
    <xf numFmtId="0" fontId="15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17" fillId="0" borderId="0" xfId="0" applyFont="1"/>
    <xf numFmtId="49" fontId="10" fillId="0" borderId="0" xfId="0" applyNumberFormat="1" applyFont="1" applyBorder="1" applyAlignment="1">
      <alignment horizontal="center" vertical="center"/>
    </xf>
    <xf numFmtId="0" fontId="17" fillId="0" borderId="0" xfId="0" applyFont="1" applyBorder="1"/>
    <xf numFmtId="0" fontId="15" fillId="0" borderId="0" xfId="0" applyFont="1" applyBorder="1"/>
    <xf numFmtId="0" fontId="13" fillId="0" borderId="0" xfId="0" applyFont="1" applyAlignment="1">
      <alignment horizontal="right" vertical="center" wrapText="1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164" fontId="19" fillId="0" borderId="8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164" fontId="19" fillId="0" borderId="10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9" xfId="0" applyNumberFormat="1" applyFont="1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49" fontId="20" fillId="0" borderId="13" xfId="0" applyNumberFormat="1" applyFont="1" applyBorder="1" applyAlignment="1">
      <alignment horizontal="center" vertical="center" wrapText="1"/>
    </xf>
    <xf numFmtId="49" fontId="20" fillId="0" borderId="14" xfId="0" applyNumberFormat="1" applyFont="1" applyBorder="1" applyAlignment="1">
      <alignment horizontal="center" vertical="center" wrapText="1"/>
    </xf>
    <xf numFmtId="49" fontId="20" fillId="0" borderId="15" xfId="0" applyNumberFormat="1" applyFont="1" applyBorder="1" applyAlignment="1">
      <alignment horizontal="center" vertical="center" wrapText="1"/>
    </xf>
    <xf numFmtId="49" fontId="20" fillId="0" borderId="16" xfId="0" applyNumberFormat="1" applyFont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/>
    </xf>
    <xf numFmtId="49" fontId="20" fillId="0" borderId="9" xfId="0" applyNumberFormat="1" applyFont="1" applyFill="1" applyBorder="1" applyAlignment="1">
      <alignment horizontal="center" vertical="center"/>
    </xf>
    <xf numFmtId="164" fontId="20" fillId="0" borderId="10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49" fontId="20" fillId="0" borderId="13" xfId="0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49" fontId="19" fillId="0" borderId="18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center" vertical="center"/>
    </xf>
    <xf numFmtId="164" fontId="20" fillId="0" borderId="24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49" fontId="19" fillId="0" borderId="5" xfId="0" applyNumberFormat="1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/>
    </xf>
    <xf numFmtId="0" fontId="20" fillId="0" borderId="9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/>
    </xf>
    <xf numFmtId="0" fontId="20" fillId="0" borderId="20" xfId="0" applyFont="1" applyBorder="1" applyAlignment="1">
      <alignment horizontal="left" vertical="top" wrapText="1"/>
    </xf>
    <xf numFmtId="49" fontId="19" fillId="0" borderId="5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19" fillId="0" borderId="25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49" fontId="19" fillId="0" borderId="26" xfId="0" applyNumberFormat="1" applyFont="1" applyBorder="1" applyAlignment="1">
      <alignment horizontal="center" vertical="center" wrapText="1"/>
    </xf>
    <xf numFmtId="49" fontId="19" fillId="0" borderId="27" xfId="0" applyNumberFormat="1" applyFont="1" applyBorder="1" applyAlignment="1">
      <alignment horizontal="center" vertical="center" wrapText="1"/>
    </xf>
    <xf numFmtId="49" fontId="19" fillId="0" borderId="28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7"/>
  <sheetViews>
    <sheetView tabSelected="1" view="pageBreakPreview" topLeftCell="B1" zoomScale="60" workbookViewId="0">
      <selection activeCell="B2" sqref="B2:J2"/>
    </sheetView>
  </sheetViews>
  <sheetFormatPr defaultRowHeight="18.75"/>
  <cols>
    <col min="1" max="1" width="8.140625" style="6" customWidth="1"/>
    <col min="2" max="2" width="72" style="3" customWidth="1"/>
    <col min="3" max="3" width="7.28515625" style="4" customWidth="1"/>
    <col min="4" max="4" width="6.5703125" style="4" customWidth="1"/>
    <col min="5" max="5" width="7.7109375" style="4" customWidth="1"/>
    <col min="6" max="9" width="9.140625" style="4"/>
    <col min="10" max="10" width="17.28515625" customWidth="1"/>
    <col min="12" max="12" width="8.5703125" customWidth="1"/>
    <col min="13" max="13" width="8.85546875" hidden="1" customWidth="1"/>
  </cols>
  <sheetData>
    <row r="1" spans="1:10" ht="93" customHeight="1">
      <c r="A1" s="32"/>
      <c r="B1" s="32"/>
      <c r="C1" s="32"/>
      <c r="D1" s="32"/>
      <c r="E1" s="32"/>
      <c r="F1" s="32"/>
      <c r="G1" s="101" t="s">
        <v>450</v>
      </c>
      <c r="H1" s="101"/>
      <c r="I1" s="101"/>
      <c r="J1" s="101"/>
    </row>
    <row r="2" spans="1:10" ht="74.25" customHeight="1" thickBot="1">
      <c r="B2" s="102" t="s">
        <v>278</v>
      </c>
      <c r="C2" s="102"/>
      <c r="D2" s="102"/>
      <c r="E2" s="102"/>
      <c r="F2" s="102"/>
      <c r="G2" s="102"/>
      <c r="H2" s="102"/>
      <c r="I2" s="102"/>
      <c r="J2" s="103"/>
    </row>
    <row r="3" spans="1:10" s="2" customFormat="1" ht="47.25">
      <c r="A3" s="14" t="s">
        <v>194</v>
      </c>
      <c r="B3" s="86" t="s">
        <v>0</v>
      </c>
      <c r="C3" s="104" t="s">
        <v>189</v>
      </c>
      <c r="D3" s="105"/>
      <c r="E3" s="105"/>
      <c r="F3" s="106"/>
      <c r="G3" s="38" t="s">
        <v>190</v>
      </c>
      <c r="H3" s="38" t="s">
        <v>191</v>
      </c>
      <c r="I3" s="38" t="s">
        <v>192</v>
      </c>
      <c r="J3" s="39" t="s">
        <v>448</v>
      </c>
    </row>
    <row r="4" spans="1:10" s="10" customFormat="1" ht="15.75">
      <c r="A4" s="15">
        <v>1</v>
      </c>
      <c r="B4" s="40">
        <v>2</v>
      </c>
      <c r="C4" s="98" t="s">
        <v>127</v>
      </c>
      <c r="D4" s="99"/>
      <c r="E4" s="99"/>
      <c r="F4" s="100"/>
      <c r="G4" s="41">
        <v>4</v>
      </c>
      <c r="H4" s="41">
        <v>5</v>
      </c>
      <c r="I4" s="41">
        <v>6</v>
      </c>
      <c r="J4" s="42"/>
    </row>
    <row r="5" spans="1:10" s="9" customFormat="1" ht="20.25">
      <c r="A5" s="16"/>
      <c r="B5" s="40" t="s">
        <v>193</v>
      </c>
      <c r="C5" s="43"/>
      <c r="D5" s="44"/>
      <c r="E5" s="44"/>
      <c r="F5" s="45"/>
      <c r="G5" s="46"/>
      <c r="H5" s="46"/>
      <c r="I5" s="46"/>
      <c r="J5" s="42">
        <f>SUM(J6+J15+J138+J157+J162+J170+J176+J216+J229+J272+J278+J290+J297+J323+J361+J370+J394+J399+J408+J413+J420+J425)</f>
        <v>2316131.5</v>
      </c>
    </row>
    <row r="6" spans="1:10" s="1" customFormat="1" ht="31.5">
      <c r="A6" s="17">
        <v>1</v>
      </c>
      <c r="B6" s="87" t="s">
        <v>4</v>
      </c>
      <c r="C6" s="47" t="s">
        <v>1</v>
      </c>
      <c r="D6" s="48">
        <v>0</v>
      </c>
      <c r="E6" s="48" t="s">
        <v>2</v>
      </c>
      <c r="F6" s="49" t="s">
        <v>3</v>
      </c>
      <c r="G6" s="35"/>
      <c r="H6" s="36"/>
      <c r="I6" s="37"/>
      <c r="J6" s="42">
        <f>SUM(J7+J11)</f>
        <v>627.5</v>
      </c>
    </row>
    <row r="7" spans="1:10" s="1" customFormat="1" ht="31.5">
      <c r="A7" s="18" t="s">
        <v>195</v>
      </c>
      <c r="B7" s="87" t="s">
        <v>5</v>
      </c>
      <c r="C7" s="47" t="s">
        <v>1</v>
      </c>
      <c r="D7" s="48">
        <v>1</v>
      </c>
      <c r="E7" s="48" t="s">
        <v>2</v>
      </c>
      <c r="F7" s="49" t="s">
        <v>3</v>
      </c>
      <c r="G7" s="35"/>
      <c r="H7" s="36"/>
      <c r="I7" s="37"/>
      <c r="J7" s="42">
        <f>SUM(J8)</f>
        <v>548</v>
      </c>
    </row>
    <row r="8" spans="1:10" s="28" customFormat="1" ht="31.5">
      <c r="A8" s="27" t="s">
        <v>196</v>
      </c>
      <c r="B8" s="87" t="s">
        <v>308</v>
      </c>
      <c r="C8" s="47" t="s">
        <v>1</v>
      </c>
      <c r="D8" s="48">
        <v>1</v>
      </c>
      <c r="E8" s="48" t="s">
        <v>1</v>
      </c>
      <c r="F8" s="49" t="s">
        <v>3</v>
      </c>
      <c r="G8" s="35"/>
      <c r="H8" s="36"/>
      <c r="I8" s="37"/>
      <c r="J8" s="42">
        <f>SUM(J9)</f>
        <v>548</v>
      </c>
    </row>
    <row r="9" spans="1:10" s="26" customFormat="1" ht="17.25" customHeight="1">
      <c r="A9" s="21"/>
      <c r="B9" s="87" t="s">
        <v>6</v>
      </c>
      <c r="C9" s="47" t="s">
        <v>1</v>
      </c>
      <c r="D9" s="48">
        <v>1</v>
      </c>
      <c r="E9" s="48" t="s">
        <v>1</v>
      </c>
      <c r="F9" s="49">
        <v>80900</v>
      </c>
      <c r="G9" s="35"/>
      <c r="H9" s="36"/>
      <c r="I9" s="37"/>
      <c r="J9" s="42">
        <f>SUM(J10)</f>
        <v>548</v>
      </c>
    </row>
    <row r="10" spans="1:10" s="8" customFormat="1" ht="17.25">
      <c r="A10" s="19"/>
      <c r="B10" s="88" t="s">
        <v>262</v>
      </c>
      <c r="C10" s="50" t="s">
        <v>1</v>
      </c>
      <c r="D10" s="51" t="s">
        <v>70</v>
      </c>
      <c r="E10" s="51" t="s">
        <v>1</v>
      </c>
      <c r="F10" s="52" t="s">
        <v>9</v>
      </c>
      <c r="G10" s="53">
        <v>200</v>
      </c>
      <c r="H10" s="54" t="s">
        <v>7</v>
      </c>
      <c r="I10" s="54" t="s">
        <v>142</v>
      </c>
      <c r="J10" s="55">
        <v>548</v>
      </c>
    </row>
    <row r="11" spans="1:10" s="1" customFormat="1" ht="47.25">
      <c r="A11" s="18" t="s">
        <v>197</v>
      </c>
      <c r="B11" s="87" t="s">
        <v>10</v>
      </c>
      <c r="C11" s="47" t="s">
        <v>1</v>
      </c>
      <c r="D11" s="48">
        <v>2</v>
      </c>
      <c r="E11" s="48" t="s">
        <v>2</v>
      </c>
      <c r="F11" s="49" t="s">
        <v>3</v>
      </c>
      <c r="G11" s="96"/>
      <c r="H11" s="96"/>
      <c r="I11" s="97"/>
      <c r="J11" s="42">
        <f>SUM(J12)</f>
        <v>79.5</v>
      </c>
    </row>
    <row r="12" spans="1:10" s="28" customFormat="1" ht="31.5">
      <c r="A12" s="27" t="s">
        <v>198</v>
      </c>
      <c r="B12" s="87" t="s">
        <v>11</v>
      </c>
      <c r="C12" s="47" t="s">
        <v>1</v>
      </c>
      <c r="D12" s="48">
        <v>2</v>
      </c>
      <c r="E12" s="48" t="s">
        <v>12</v>
      </c>
      <c r="F12" s="49" t="s">
        <v>3</v>
      </c>
      <c r="G12" s="96"/>
      <c r="H12" s="96"/>
      <c r="I12" s="97"/>
      <c r="J12" s="42">
        <f>SUM(J13)</f>
        <v>79.5</v>
      </c>
    </row>
    <row r="13" spans="1:10" s="26" customFormat="1" ht="17.25" customHeight="1">
      <c r="A13" s="21"/>
      <c r="B13" s="87" t="s">
        <v>6</v>
      </c>
      <c r="C13" s="47" t="s">
        <v>1</v>
      </c>
      <c r="D13" s="48">
        <v>2</v>
      </c>
      <c r="E13" s="48" t="s">
        <v>12</v>
      </c>
      <c r="F13" s="49">
        <v>80900</v>
      </c>
      <c r="G13" s="96"/>
      <c r="H13" s="96"/>
      <c r="I13" s="97"/>
      <c r="J13" s="42">
        <f>SUM(J14)</f>
        <v>79.5</v>
      </c>
    </row>
    <row r="14" spans="1:10" s="8" customFormat="1" ht="17.25">
      <c r="A14" s="19"/>
      <c r="B14" s="88" t="s">
        <v>262</v>
      </c>
      <c r="C14" s="50" t="s">
        <v>1</v>
      </c>
      <c r="D14" s="51" t="s">
        <v>107</v>
      </c>
      <c r="E14" s="51" t="s">
        <v>12</v>
      </c>
      <c r="F14" s="52" t="s">
        <v>9</v>
      </c>
      <c r="G14" s="53" t="s">
        <v>263</v>
      </c>
      <c r="H14" s="54" t="s">
        <v>7</v>
      </c>
      <c r="I14" s="54" t="s">
        <v>142</v>
      </c>
      <c r="J14" s="55">
        <v>79.5</v>
      </c>
    </row>
    <row r="15" spans="1:10" s="1" customFormat="1">
      <c r="A15" s="17" t="s">
        <v>107</v>
      </c>
      <c r="B15" s="87" t="s">
        <v>13</v>
      </c>
      <c r="C15" s="47" t="s">
        <v>12</v>
      </c>
      <c r="D15" s="48">
        <v>0</v>
      </c>
      <c r="E15" s="48" t="s">
        <v>2</v>
      </c>
      <c r="F15" s="49" t="s">
        <v>3</v>
      </c>
      <c r="G15" s="96"/>
      <c r="H15" s="96"/>
      <c r="I15" s="97"/>
      <c r="J15" s="42">
        <f>SUM(J16+J29+J57+J71+J82+J93+J107+J111)</f>
        <v>1500239.5</v>
      </c>
    </row>
    <row r="16" spans="1:10" s="1" customFormat="1">
      <c r="A16" s="18" t="s">
        <v>199</v>
      </c>
      <c r="B16" s="87" t="s">
        <v>14</v>
      </c>
      <c r="C16" s="47" t="s">
        <v>12</v>
      </c>
      <c r="D16" s="48">
        <v>1</v>
      </c>
      <c r="E16" s="48" t="s">
        <v>1</v>
      </c>
      <c r="F16" s="49" t="s">
        <v>3</v>
      </c>
      <c r="G16" s="96"/>
      <c r="H16" s="96"/>
      <c r="I16" s="97"/>
      <c r="J16" s="42">
        <f>SUM(J17)</f>
        <v>218758</v>
      </c>
    </row>
    <row r="17" spans="1:10" s="28" customFormat="1" ht="31.5">
      <c r="A17" s="27" t="s">
        <v>200</v>
      </c>
      <c r="B17" s="87" t="s">
        <v>15</v>
      </c>
      <c r="C17" s="47" t="s">
        <v>12</v>
      </c>
      <c r="D17" s="48">
        <v>1</v>
      </c>
      <c r="E17" s="48" t="s">
        <v>1</v>
      </c>
      <c r="F17" s="49" t="s">
        <v>3</v>
      </c>
      <c r="G17" s="96"/>
      <c r="H17" s="96"/>
      <c r="I17" s="97"/>
      <c r="J17" s="42">
        <f>SUM(J18+J22+J24+J27)</f>
        <v>218758</v>
      </c>
    </row>
    <row r="18" spans="1:10" s="26" customFormat="1" ht="31.5">
      <c r="A18" s="25"/>
      <c r="B18" s="87" t="s">
        <v>17</v>
      </c>
      <c r="C18" s="47" t="s">
        <v>12</v>
      </c>
      <c r="D18" s="48">
        <v>1</v>
      </c>
      <c r="E18" s="48" t="s">
        <v>1</v>
      </c>
      <c r="F18" s="49" t="s">
        <v>16</v>
      </c>
      <c r="G18" s="95"/>
      <c r="H18" s="96"/>
      <c r="I18" s="97"/>
      <c r="J18" s="42">
        <f>SUM(J19:J21)</f>
        <v>78241.100000000006</v>
      </c>
    </row>
    <row r="19" spans="1:10" s="8" customFormat="1" ht="31.5">
      <c r="A19" s="20"/>
      <c r="B19" s="88" t="s">
        <v>309</v>
      </c>
      <c r="C19" s="50" t="s">
        <v>12</v>
      </c>
      <c r="D19" s="51">
        <v>1</v>
      </c>
      <c r="E19" s="51" t="s">
        <v>1</v>
      </c>
      <c r="F19" s="52" t="s">
        <v>16</v>
      </c>
      <c r="G19" s="53" t="s">
        <v>265</v>
      </c>
      <c r="H19" s="54" t="s">
        <v>59</v>
      </c>
      <c r="I19" s="54" t="s">
        <v>1</v>
      </c>
      <c r="J19" s="55">
        <v>12642.9</v>
      </c>
    </row>
    <row r="20" spans="1:10" s="8" customFormat="1" ht="17.25">
      <c r="A20" s="20"/>
      <c r="B20" s="88" t="s">
        <v>262</v>
      </c>
      <c r="C20" s="50" t="s">
        <v>12</v>
      </c>
      <c r="D20" s="51">
        <v>1</v>
      </c>
      <c r="E20" s="51" t="s">
        <v>1</v>
      </c>
      <c r="F20" s="52" t="s">
        <v>16</v>
      </c>
      <c r="G20" s="53" t="s">
        <v>263</v>
      </c>
      <c r="H20" s="54" t="s">
        <v>59</v>
      </c>
      <c r="I20" s="54" t="s">
        <v>1</v>
      </c>
      <c r="J20" s="55">
        <v>63961.599999999999</v>
      </c>
    </row>
    <row r="21" spans="1:10" s="8" customFormat="1" ht="17.25">
      <c r="A21" s="20"/>
      <c r="B21" s="88" t="s">
        <v>266</v>
      </c>
      <c r="C21" s="50" t="s">
        <v>12</v>
      </c>
      <c r="D21" s="51">
        <v>1</v>
      </c>
      <c r="E21" s="51" t="s">
        <v>1</v>
      </c>
      <c r="F21" s="52" t="s">
        <v>16</v>
      </c>
      <c r="G21" s="53" t="s">
        <v>267</v>
      </c>
      <c r="H21" s="54" t="s">
        <v>59</v>
      </c>
      <c r="I21" s="54" t="s">
        <v>1</v>
      </c>
      <c r="J21" s="55">
        <v>1636.6</v>
      </c>
    </row>
    <row r="22" spans="1:10" s="26" customFormat="1" ht="31.5">
      <c r="A22" s="25"/>
      <c r="B22" s="87" t="s">
        <v>325</v>
      </c>
      <c r="C22" s="47" t="s">
        <v>12</v>
      </c>
      <c r="D22" s="48" t="s">
        <v>70</v>
      </c>
      <c r="E22" s="48" t="s">
        <v>1</v>
      </c>
      <c r="F22" s="49" t="s">
        <v>326</v>
      </c>
      <c r="G22" s="36"/>
      <c r="H22" s="36"/>
      <c r="I22" s="37"/>
      <c r="J22" s="42">
        <f>SUM(J23)</f>
        <v>125</v>
      </c>
    </row>
    <row r="23" spans="1:10" s="8" customFormat="1" ht="17.25">
      <c r="A23" s="20"/>
      <c r="B23" s="88" t="s">
        <v>262</v>
      </c>
      <c r="C23" s="50" t="s">
        <v>12</v>
      </c>
      <c r="D23" s="51" t="s">
        <v>70</v>
      </c>
      <c r="E23" s="51" t="s">
        <v>1</v>
      </c>
      <c r="F23" s="52" t="s">
        <v>326</v>
      </c>
      <c r="G23" s="56" t="s">
        <v>263</v>
      </c>
      <c r="H23" s="54" t="s">
        <v>59</v>
      </c>
      <c r="I23" s="54" t="s">
        <v>1</v>
      </c>
      <c r="J23" s="55">
        <v>125</v>
      </c>
    </row>
    <row r="24" spans="1:10" s="26" customFormat="1" ht="31.5">
      <c r="A24" s="25"/>
      <c r="B24" s="87" t="s">
        <v>18</v>
      </c>
      <c r="C24" s="47" t="s">
        <v>12</v>
      </c>
      <c r="D24" s="48">
        <v>1</v>
      </c>
      <c r="E24" s="48" t="s">
        <v>1</v>
      </c>
      <c r="F24" s="49">
        <v>78290</v>
      </c>
      <c r="G24" s="95"/>
      <c r="H24" s="96"/>
      <c r="I24" s="97"/>
      <c r="J24" s="42">
        <f>SUM(J25:J26)</f>
        <v>139486.9</v>
      </c>
    </row>
    <row r="25" spans="1:10" s="8" customFormat="1" ht="31.5">
      <c r="A25" s="20"/>
      <c r="B25" s="88" t="s">
        <v>309</v>
      </c>
      <c r="C25" s="50" t="s">
        <v>12</v>
      </c>
      <c r="D25" s="51">
        <v>1</v>
      </c>
      <c r="E25" s="51" t="s">
        <v>1</v>
      </c>
      <c r="F25" s="52">
        <v>78290</v>
      </c>
      <c r="G25" s="53" t="s">
        <v>265</v>
      </c>
      <c r="H25" s="54" t="s">
        <v>59</v>
      </c>
      <c r="I25" s="54" t="s">
        <v>1</v>
      </c>
      <c r="J25" s="55">
        <v>128861.3</v>
      </c>
    </row>
    <row r="26" spans="1:10" s="8" customFormat="1" ht="17.25">
      <c r="A26" s="20"/>
      <c r="B26" s="88" t="s">
        <v>262</v>
      </c>
      <c r="C26" s="57" t="s">
        <v>12</v>
      </c>
      <c r="D26" s="58">
        <v>1</v>
      </c>
      <c r="E26" s="58" t="s">
        <v>1</v>
      </c>
      <c r="F26" s="59">
        <v>78290</v>
      </c>
      <c r="G26" s="53" t="s">
        <v>263</v>
      </c>
      <c r="H26" s="54" t="s">
        <v>59</v>
      </c>
      <c r="I26" s="54" t="s">
        <v>1</v>
      </c>
      <c r="J26" s="55">
        <v>10625.6</v>
      </c>
    </row>
    <row r="27" spans="1:10" s="26" customFormat="1" ht="31.5">
      <c r="A27" s="25"/>
      <c r="B27" s="87" t="s">
        <v>328</v>
      </c>
      <c r="C27" s="47" t="s">
        <v>12</v>
      </c>
      <c r="D27" s="48">
        <v>1</v>
      </c>
      <c r="E27" s="48" t="s">
        <v>1</v>
      </c>
      <c r="F27" s="49" t="s">
        <v>327</v>
      </c>
      <c r="G27" s="95"/>
      <c r="H27" s="96"/>
      <c r="I27" s="97"/>
      <c r="J27" s="42">
        <f>SUM(J28)</f>
        <v>905</v>
      </c>
    </row>
    <row r="28" spans="1:10" s="8" customFormat="1" ht="17.25">
      <c r="A28" s="20"/>
      <c r="B28" s="88" t="s">
        <v>262</v>
      </c>
      <c r="C28" s="50" t="s">
        <v>12</v>
      </c>
      <c r="D28" s="51">
        <v>1</v>
      </c>
      <c r="E28" s="51" t="s">
        <v>1</v>
      </c>
      <c r="F28" s="52" t="s">
        <v>327</v>
      </c>
      <c r="G28" s="53" t="s">
        <v>263</v>
      </c>
      <c r="H28" s="54" t="s">
        <v>59</v>
      </c>
      <c r="I28" s="54" t="s">
        <v>1</v>
      </c>
      <c r="J28" s="55">
        <v>905</v>
      </c>
    </row>
    <row r="29" spans="1:10" s="1" customFormat="1">
      <c r="A29" s="18" t="s">
        <v>201</v>
      </c>
      <c r="B29" s="87" t="s">
        <v>19</v>
      </c>
      <c r="C29" s="47" t="s">
        <v>12</v>
      </c>
      <c r="D29" s="48">
        <v>2</v>
      </c>
      <c r="E29" s="48" t="s">
        <v>2</v>
      </c>
      <c r="F29" s="49" t="s">
        <v>3</v>
      </c>
      <c r="G29" s="96"/>
      <c r="H29" s="96"/>
      <c r="I29" s="97"/>
      <c r="J29" s="42">
        <f>SUM(J30)</f>
        <v>597003.00000000012</v>
      </c>
    </row>
    <row r="30" spans="1:10" s="28" customFormat="1" ht="31.5">
      <c r="A30" s="27" t="s">
        <v>202</v>
      </c>
      <c r="B30" s="87" t="s">
        <v>20</v>
      </c>
      <c r="C30" s="47" t="s">
        <v>12</v>
      </c>
      <c r="D30" s="48">
        <v>2</v>
      </c>
      <c r="E30" s="48" t="s">
        <v>7</v>
      </c>
      <c r="F30" s="49" t="s">
        <v>3</v>
      </c>
      <c r="G30" s="96"/>
      <c r="H30" s="96"/>
      <c r="I30" s="97"/>
      <c r="J30" s="42">
        <f>SUM(J31+J36+J39+J41+J45+J48+J50+J52+J55)</f>
        <v>597003.00000000012</v>
      </c>
    </row>
    <row r="31" spans="1:10" s="26" customFormat="1" ht="31.5">
      <c r="A31" s="25"/>
      <c r="B31" s="87" t="s">
        <v>17</v>
      </c>
      <c r="C31" s="47" t="s">
        <v>12</v>
      </c>
      <c r="D31" s="48">
        <v>2</v>
      </c>
      <c r="E31" s="48" t="s">
        <v>7</v>
      </c>
      <c r="F31" s="49" t="s">
        <v>16</v>
      </c>
      <c r="G31" s="96"/>
      <c r="H31" s="96"/>
      <c r="I31" s="97"/>
      <c r="J31" s="42">
        <f>SUM(J32:J35)</f>
        <v>104075.8</v>
      </c>
    </row>
    <row r="32" spans="1:10" s="8" customFormat="1" ht="31.5">
      <c r="A32" s="20"/>
      <c r="B32" s="88" t="s">
        <v>309</v>
      </c>
      <c r="C32" s="50" t="s">
        <v>12</v>
      </c>
      <c r="D32" s="51">
        <v>2</v>
      </c>
      <c r="E32" s="51" t="s">
        <v>7</v>
      </c>
      <c r="F32" s="52" t="s">
        <v>16</v>
      </c>
      <c r="G32" s="53" t="s">
        <v>265</v>
      </c>
      <c r="H32" s="54" t="s">
        <v>59</v>
      </c>
      <c r="I32" s="54" t="s">
        <v>12</v>
      </c>
      <c r="J32" s="55"/>
    </row>
    <row r="33" spans="1:10" s="8" customFormat="1" ht="17.25">
      <c r="A33" s="20"/>
      <c r="B33" s="88" t="s">
        <v>262</v>
      </c>
      <c r="C33" s="60" t="s">
        <v>12</v>
      </c>
      <c r="D33" s="61">
        <v>2</v>
      </c>
      <c r="E33" s="61" t="s">
        <v>7</v>
      </c>
      <c r="F33" s="62" t="s">
        <v>16</v>
      </c>
      <c r="G33" s="53" t="s">
        <v>263</v>
      </c>
      <c r="H33" s="54" t="s">
        <v>59</v>
      </c>
      <c r="I33" s="54" t="s">
        <v>12</v>
      </c>
      <c r="J33" s="55">
        <v>87244.3</v>
      </c>
    </row>
    <row r="34" spans="1:10" s="8" customFormat="1" ht="17.25">
      <c r="A34" s="20"/>
      <c r="B34" s="88" t="s">
        <v>266</v>
      </c>
      <c r="C34" s="50" t="s">
        <v>12</v>
      </c>
      <c r="D34" s="51">
        <v>2</v>
      </c>
      <c r="E34" s="51" t="s">
        <v>7</v>
      </c>
      <c r="F34" s="52" t="s">
        <v>16</v>
      </c>
      <c r="G34" s="53" t="s">
        <v>267</v>
      </c>
      <c r="H34" s="54" t="s">
        <v>59</v>
      </c>
      <c r="I34" s="54" t="s">
        <v>12</v>
      </c>
      <c r="J34" s="55">
        <v>4355.3999999999996</v>
      </c>
    </row>
    <row r="35" spans="1:10" s="8" customFormat="1" ht="31.5">
      <c r="A35" s="20"/>
      <c r="B35" s="88" t="s">
        <v>273</v>
      </c>
      <c r="C35" s="50" t="s">
        <v>12</v>
      </c>
      <c r="D35" s="51">
        <v>2</v>
      </c>
      <c r="E35" s="51" t="s">
        <v>7</v>
      </c>
      <c r="F35" s="52" t="s">
        <v>16</v>
      </c>
      <c r="G35" s="53" t="s">
        <v>272</v>
      </c>
      <c r="H35" s="54" t="s">
        <v>59</v>
      </c>
      <c r="I35" s="54" t="s">
        <v>12</v>
      </c>
      <c r="J35" s="55">
        <v>12476.1</v>
      </c>
    </row>
    <row r="36" spans="1:10" s="26" customFormat="1" ht="31.5">
      <c r="A36" s="25"/>
      <c r="B36" s="87" t="s">
        <v>325</v>
      </c>
      <c r="C36" s="47" t="s">
        <v>12</v>
      </c>
      <c r="D36" s="48">
        <v>2</v>
      </c>
      <c r="E36" s="48" t="s">
        <v>7</v>
      </c>
      <c r="F36" s="49" t="s">
        <v>326</v>
      </c>
      <c r="G36" s="96"/>
      <c r="H36" s="96"/>
      <c r="I36" s="97"/>
      <c r="J36" s="42">
        <f>SUM(J37:J38)</f>
        <v>940</v>
      </c>
    </row>
    <row r="37" spans="1:10" s="8" customFormat="1" ht="17.25">
      <c r="A37" s="20"/>
      <c r="B37" s="88" t="s">
        <v>262</v>
      </c>
      <c r="C37" s="50" t="s">
        <v>12</v>
      </c>
      <c r="D37" s="51">
        <v>2</v>
      </c>
      <c r="E37" s="51" t="s">
        <v>7</v>
      </c>
      <c r="F37" s="52" t="s">
        <v>16</v>
      </c>
      <c r="G37" s="53" t="s">
        <v>263</v>
      </c>
      <c r="H37" s="54" t="s">
        <v>59</v>
      </c>
      <c r="I37" s="54" t="s">
        <v>12</v>
      </c>
      <c r="J37" s="55">
        <v>840</v>
      </c>
    </row>
    <row r="38" spans="1:10" s="8" customFormat="1" ht="31.5">
      <c r="A38" s="20"/>
      <c r="B38" s="88" t="s">
        <v>273</v>
      </c>
      <c r="C38" s="50" t="s">
        <v>12</v>
      </c>
      <c r="D38" s="51">
        <v>2</v>
      </c>
      <c r="E38" s="51" t="s">
        <v>7</v>
      </c>
      <c r="F38" s="52" t="s">
        <v>16</v>
      </c>
      <c r="G38" s="53" t="s">
        <v>272</v>
      </c>
      <c r="H38" s="54" t="s">
        <v>59</v>
      </c>
      <c r="I38" s="54" t="s">
        <v>12</v>
      </c>
      <c r="J38" s="55">
        <v>100</v>
      </c>
    </row>
    <row r="39" spans="1:10" s="26" customFormat="1" ht="31.5">
      <c r="A39" s="25"/>
      <c r="B39" s="87" t="s">
        <v>423</v>
      </c>
      <c r="C39" s="47" t="s">
        <v>12</v>
      </c>
      <c r="D39" s="48">
        <v>2</v>
      </c>
      <c r="E39" s="48" t="s">
        <v>7</v>
      </c>
      <c r="F39" s="49" t="s">
        <v>422</v>
      </c>
      <c r="G39" s="37"/>
      <c r="H39" s="46"/>
      <c r="I39" s="46"/>
      <c r="J39" s="42">
        <f>SUM(J40)</f>
        <v>100</v>
      </c>
    </row>
    <row r="40" spans="1:10" s="8" customFormat="1" ht="17.25">
      <c r="A40" s="20"/>
      <c r="B40" s="88" t="s">
        <v>262</v>
      </c>
      <c r="C40" s="50" t="s">
        <v>12</v>
      </c>
      <c r="D40" s="51">
        <v>2</v>
      </c>
      <c r="E40" s="51" t="s">
        <v>7</v>
      </c>
      <c r="F40" s="52" t="s">
        <v>422</v>
      </c>
      <c r="G40" s="53" t="s">
        <v>263</v>
      </c>
      <c r="H40" s="54" t="s">
        <v>59</v>
      </c>
      <c r="I40" s="54" t="s">
        <v>12</v>
      </c>
      <c r="J40" s="55">
        <v>100</v>
      </c>
    </row>
    <row r="41" spans="1:10" s="26" customFormat="1" ht="63">
      <c r="A41" s="25"/>
      <c r="B41" s="87" t="s">
        <v>21</v>
      </c>
      <c r="C41" s="47" t="s">
        <v>12</v>
      </c>
      <c r="D41" s="48">
        <v>2</v>
      </c>
      <c r="E41" s="48" t="s">
        <v>7</v>
      </c>
      <c r="F41" s="49">
        <v>78120</v>
      </c>
      <c r="G41" s="37"/>
      <c r="H41" s="46"/>
      <c r="I41" s="46"/>
      <c r="J41" s="42">
        <f>SUM(J42:J44)</f>
        <v>470486.1</v>
      </c>
    </row>
    <row r="42" spans="1:10" s="8" customFormat="1" ht="31.5">
      <c r="A42" s="20"/>
      <c r="B42" s="88" t="s">
        <v>309</v>
      </c>
      <c r="C42" s="50" t="s">
        <v>12</v>
      </c>
      <c r="D42" s="51">
        <v>2</v>
      </c>
      <c r="E42" s="51" t="s">
        <v>7</v>
      </c>
      <c r="F42" s="52">
        <v>78120</v>
      </c>
      <c r="G42" s="53" t="s">
        <v>265</v>
      </c>
      <c r="H42" s="54" t="s">
        <v>59</v>
      </c>
      <c r="I42" s="54" t="s">
        <v>12</v>
      </c>
      <c r="J42" s="55">
        <v>427342.5</v>
      </c>
    </row>
    <row r="43" spans="1:10" s="8" customFormat="1" ht="17.25">
      <c r="A43" s="20"/>
      <c r="B43" s="88" t="s">
        <v>262</v>
      </c>
      <c r="C43" s="57" t="s">
        <v>12</v>
      </c>
      <c r="D43" s="58">
        <v>2</v>
      </c>
      <c r="E43" s="58" t="s">
        <v>7</v>
      </c>
      <c r="F43" s="59">
        <v>78120</v>
      </c>
      <c r="G43" s="53" t="s">
        <v>263</v>
      </c>
      <c r="H43" s="54" t="s">
        <v>59</v>
      </c>
      <c r="I43" s="54" t="s">
        <v>12</v>
      </c>
      <c r="J43" s="55">
        <v>20914</v>
      </c>
    </row>
    <row r="44" spans="1:10" s="8" customFormat="1" ht="31.5">
      <c r="A44" s="20"/>
      <c r="B44" s="88" t="s">
        <v>273</v>
      </c>
      <c r="C44" s="57" t="s">
        <v>12</v>
      </c>
      <c r="D44" s="58">
        <v>2</v>
      </c>
      <c r="E44" s="58" t="s">
        <v>7</v>
      </c>
      <c r="F44" s="59">
        <v>78120</v>
      </c>
      <c r="G44" s="54" t="s">
        <v>272</v>
      </c>
      <c r="H44" s="54" t="s">
        <v>59</v>
      </c>
      <c r="I44" s="54" t="s">
        <v>12</v>
      </c>
      <c r="J44" s="55">
        <v>22229.599999999999</v>
      </c>
    </row>
    <row r="45" spans="1:10" s="26" customFormat="1" ht="31.5">
      <c r="A45" s="25"/>
      <c r="B45" s="87" t="s">
        <v>328</v>
      </c>
      <c r="C45" s="47" t="s">
        <v>12</v>
      </c>
      <c r="D45" s="48">
        <v>2</v>
      </c>
      <c r="E45" s="48" t="s">
        <v>7</v>
      </c>
      <c r="F45" s="49" t="s">
        <v>329</v>
      </c>
      <c r="G45" s="37"/>
      <c r="H45" s="46"/>
      <c r="I45" s="46"/>
      <c r="J45" s="42">
        <f>SUM(J46:J47)</f>
        <v>4099.8</v>
      </c>
    </row>
    <row r="46" spans="1:10" s="8" customFormat="1" ht="17.25">
      <c r="A46" s="20"/>
      <c r="B46" s="88" t="s">
        <v>262</v>
      </c>
      <c r="C46" s="50" t="s">
        <v>12</v>
      </c>
      <c r="D46" s="51">
        <v>2</v>
      </c>
      <c r="E46" s="51" t="s">
        <v>7</v>
      </c>
      <c r="F46" s="52" t="s">
        <v>329</v>
      </c>
      <c r="G46" s="53" t="s">
        <v>263</v>
      </c>
      <c r="H46" s="54" t="s">
        <v>59</v>
      </c>
      <c r="I46" s="54" t="s">
        <v>12</v>
      </c>
      <c r="J46" s="55">
        <v>3804</v>
      </c>
    </row>
    <row r="47" spans="1:10" s="8" customFormat="1" ht="31.5">
      <c r="A47" s="20"/>
      <c r="B47" s="88" t="s">
        <v>273</v>
      </c>
      <c r="C47" s="50" t="s">
        <v>12</v>
      </c>
      <c r="D47" s="51">
        <v>2</v>
      </c>
      <c r="E47" s="51" t="s">
        <v>7</v>
      </c>
      <c r="F47" s="52" t="s">
        <v>329</v>
      </c>
      <c r="G47" s="53" t="s">
        <v>272</v>
      </c>
      <c r="H47" s="54" t="s">
        <v>59</v>
      </c>
      <c r="I47" s="54" t="s">
        <v>12</v>
      </c>
      <c r="J47" s="55">
        <v>295.8</v>
      </c>
    </row>
    <row r="48" spans="1:10" s="26" customFormat="1" ht="31.5">
      <c r="A48" s="25"/>
      <c r="B48" s="87" t="s">
        <v>369</v>
      </c>
      <c r="C48" s="47" t="s">
        <v>12</v>
      </c>
      <c r="D48" s="48">
        <v>2</v>
      </c>
      <c r="E48" s="48" t="s">
        <v>7</v>
      </c>
      <c r="F48" s="49" t="s">
        <v>368</v>
      </c>
      <c r="G48" s="37"/>
      <c r="H48" s="46"/>
      <c r="I48" s="46"/>
      <c r="J48" s="42">
        <f>SUM(J49)</f>
        <v>0</v>
      </c>
    </row>
    <row r="49" spans="1:10" s="8" customFormat="1" ht="31.5">
      <c r="A49" s="20"/>
      <c r="B49" s="88" t="s">
        <v>273</v>
      </c>
      <c r="C49" s="63" t="s">
        <v>12</v>
      </c>
      <c r="D49" s="64">
        <v>2</v>
      </c>
      <c r="E49" s="64" t="s">
        <v>7</v>
      </c>
      <c r="F49" s="65" t="s">
        <v>368</v>
      </c>
      <c r="G49" s="66" t="s">
        <v>272</v>
      </c>
      <c r="H49" s="67" t="s">
        <v>59</v>
      </c>
      <c r="I49" s="67" t="s">
        <v>12</v>
      </c>
      <c r="J49" s="68"/>
    </row>
    <row r="50" spans="1:10" s="26" customFormat="1" ht="47.25">
      <c r="A50" s="25"/>
      <c r="B50" s="87" t="s">
        <v>371</v>
      </c>
      <c r="C50" s="47" t="s">
        <v>12</v>
      </c>
      <c r="D50" s="48">
        <v>2</v>
      </c>
      <c r="E50" s="48" t="s">
        <v>7</v>
      </c>
      <c r="F50" s="49" t="s">
        <v>370</v>
      </c>
      <c r="G50" s="37"/>
      <c r="H50" s="46"/>
      <c r="I50" s="46"/>
      <c r="J50" s="42">
        <f>SUM(J51)</f>
        <v>500</v>
      </c>
    </row>
    <row r="51" spans="1:10" s="8" customFormat="1" ht="17.25">
      <c r="A51" s="20"/>
      <c r="B51" s="88" t="s">
        <v>262</v>
      </c>
      <c r="C51" s="50" t="s">
        <v>12</v>
      </c>
      <c r="D51" s="51">
        <v>2</v>
      </c>
      <c r="E51" s="51" t="s">
        <v>7</v>
      </c>
      <c r="F51" s="52" t="s">
        <v>370</v>
      </c>
      <c r="G51" s="53" t="s">
        <v>263</v>
      </c>
      <c r="H51" s="54" t="s">
        <v>59</v>
      </c>
      <c r="I51" s="54" t="s">
        <v>12</v>
      </c>
      <c r="J51" s="55">
        <v>500</v>
      </c>
    </row>
    <row r="52" spans="1:10" s="26" customFormat="1" ht="47.25">
      <c r="A52" s="25"/>
      <c r="B52" s="87" t="s">
        <v>425</v>
      </c>
      <c r="C52" s="47" t="s">
        <v>12</v>
      </c>
      <c r="D52" s="48">
        <v>2</v>
      </c>
      <c r="E52" s="48" t="s">
        <v>7</v>
      </c>
      <c r="F52" s="49" t="s">
        <v>424</v>
      </c>
      <c r="G52" s="37"/>
      <c r="H52" s="46"/>
      <c r="I52" s="46"/>
      <c r="J52" s="42">
        <f>SUM(J53:J54)</f>
        <v>9500</v>
      </c>
    </row>
    <row r="53" spans="1:10" s="8" customFormat="1" ht="17.25">
      <c r="A53" s="20"/>
      <c r="B53" s="88" t="s">
        <v>262</v>
      </c>
      <c r="C53" s="50" t="s">
        <v>12</v>
      </c>
      <c r="D53" s="51">
        <v>2</v>
      </c>
      <c r="E53" s="51" t="s">
        <v>7</v>
      </c>
      <c r="F53" s="52" t="s">
        <v>424</v>
      </c>
      <c r="G53" s="53" t="s">
        <v>263</v>
      </c>
      <c r="H53" s="54" t="s">
        <v>59</v>
      </c>
      <c r="I53" s="54" t="s">
        <v>12</v>
      </c>
      <c r="J53" s="68">
        <v>9286</v>
      </c>
    </row>
    <row r="54" spans="1:10" s="8" customFormat="1" ht="31.5">
      <c r="A54" s="20"/>
      <c r="B54" s="88" t="s">
        <v>273</v>
      </c>
      <c r="C54" s="50" t="s">
        <v>12</v>
      </c>
      <c r="D54" s="51">
        <v>2</v>
      </c>
      <c r="E54" s="51" t="s">
        <v>7</v>
      </c>
      <c r="F54" s="65" t="s">
        <v>424</v>
      </c>
      <c r="G54" s="53" t="s">
        <v>272</v>
      </c>
      <c r="H54" s="54" t="s">
        <v>59</v>
      </c>
      <c r="I54" s="54" t="s">
        <v>12</v>
      </c>
      <c r="J54" s="68">
        <v>214</v>
      </c>
    </row>
    <row r="55" spans="1:10" s="26" customFormat="1" ht="17.25">
      <c r="A55" s="25"/>
      <c r="B55" s="87" t="s">
        <v>373</v>
      </c>
      <c r="C55" s="47" t="s">
        <v>12</v>
      </c>
      <c r="D55" s="48">
        <v>2</v>
      </c>
      <c r="E55" s="48" t="s">
        <v>7</v>
      </c>
      <c r="F55" s="49" t="s">
        <v>372</v>
      </c>
      <c r="G55" s="37"/>
      <c r="H55" s="46"/>
      <c r="I55" s="46"/>
      <c r="J55" s="42">
        <f>SUM(J56)</f>
        <v>7301.3</v>
      </c>
    </row>
    <row r="56" spans="1:10" s="8" customFormat="1" ht="17.25">
      <c r="A56" s="20"/>
      <c r="B56" s="88" t="s">
        <v>262</v>
      </c>
      <c r="C56" s="50" t="s">
        <v>12</v>
      </c>
      <c r="D56" s="51">
        <v>2</v>
      </c>
      <c r="E56" s="51" t="s">
        <v>7</v>
      </c>
      <c r="F56" s="52" t="s">
        <v>372</v>
      </c>
      <c r="G56" s="53" t="s">
        <v>263</v>
      </c>
      <c r="H56" s="54" t="s">
        <v>59</v>
      </c>
      <c r="I56" s="54" t="s">
        <v>12</v>
      </c>
      <c r="J56" s="55">
        <v>7301.3</v>
      </c>
    </row>
    <row r="57" spans="1:10" s="1" customFormat="1">
      <c r="A57" s="18" t="s">
        <v>203</v>
      </c>
      <c r="B57" s="87" t="s">
        <v>22</v>
      </c>
      <c r="C57" s="47" t="s">
        <v>12</v>
      </c>
      <c r="D57" s="48">
        <v>3</v>
      </c>
      <c r="E57" s="48" t="s">
        <v>2</v>
      </c>
      <c r="F57" s="49" t="s">
        <v>3</v>
      </c>
      <c r="G57" s="96"/>
      <c r="H57" s="96"/>
      <c r="I57" s="97"/>
      <c r="J57" s="42">
        <f>SUM(J58+J65+J68)</f>
        <v>68867.099999999991</v>
      </c>
    </row>
    <row r="58" spans="1:10" s="28" customFormat="1" ht="31.5">
      <c r="A58" s="27" t="s">
        <v>204</v>
      </c>
      <c r="B58" s="87" t="s">
        <v>23</v>
      </c>
      <c r="C58" s="47" t="s">
        <v>12</v>
      </c>
      <c r="D58" s="48">
        <v>3</v>
      </c>
      <c r="E58" s="48" t="s">
        <v>1</v>
      </c>
      <c r="F58" s="49" t="s">
        <v>3</v>
      </c>
      <c r="G58" s="96"/>
      <c r="H58" s="96"/>
      <c r="I58" s="97"/>
      <c r="J58" s="42">
        <f>SUM(J59+J63)</f>
        <v>24374.699999999997</v>
      </c>
    </row>
    <row r="59" spans="1:10" s="26" customFormat="1" ht="31.5">
      <c r="A59" s="25"/>
      <c r="B59" s="87" t="s">
        <v>17</v>
      </c>
      <c r="C59" s="47" t="s">
        <v>12</v>
      </c>
      <c r="D59" s="48">
        <v>3</v>
      </c>
      <c r="E59" s="48" t="s">
        <v>1</v>
      </c>
      <c r="F59" s="49" t="s">
        <v>16</v>
      </c>
      <c r="G59" s="96"/>
      <c r="H59" s="96"/>
      <c r="I59" s="97"/>
      <c r="J59" s="42">
        <f>SUM(J60:J62)</f>
        <v>24264.699999999997</v>
      </c>
    </row>
    <row r="60" spans="1:10" s="8" customFormat="1" ht="31.5">
      <c r="A60" s="20"/>
      <c r="B60" s="88" t="s">
        <v>309</v>
      </c>
      <c r="C60" s="50" t="s">
        <v>12</v>
      </c>
      <c r="D60" s="51">
        <v>3</v>
      </c>
      <c r="E60" s="51" t="s">
        <v>1</v>
      </c>
      <c r="F60" s="52" t="s">
        <v>16</v>
      </c>
      <c r="G60" s="53" t="s">
        <v>265</v>
      </c>
      <c r="H60" s="54" t="s">
        <v>59</v>
      </c>
      <c r="I60" s="54" t="s">
        <v>12</v>
      </c>
      <c r="J60" s="55"/>
    </row>
    <row r="61" spans="1:10" s="8" customFormat="1" ht="17.25">
      <c r="A61" s="20"/>
      <c r="B61" s="88" t="s">
        <v>262</v>
      </c>
      <c r="C61" s="50" t="s">
        <v>12</v>
      </c>
      <c r="D61" s="51">
        <v>3</v>
      </c>
      <c r="E61" s="51" t="s">
        <v>1</v>
      </c>
      <c r="F61" s="52" t="s">
        <v>16</v>
      </c>
      <c r="G61" s="53" t="s">
        <v>263</v>
      </c>
      <c r="H61" s="54" t="s">
        <v>59</v>
      </c>
      <c r="I61" s="54" t="s">
        <v>12</v>
      </c>
      <c r="J61" s="55">
        <v>24168.6</v>
      </c>
    </row>
    <row r="62" spans="1:10" s="8" customFormat="1" ht="17.25">
      <c r="A62" s="20"/>
      <c r="B62" s="88" t="s">
        <v>266</v>
      </c>
      <c r="C62" s="50" t="s">
        <v>12</v>
      </c>
      <c r="D62" s="51">
        <v>3</v>
      </c>
      <c r="E62" s="51" t="s">
        <v>1</v>
      </c>
      <c r="F62" s="52" t="s">
        <v>16</v>
      </c>
      <c r="G62" s="53" t="s">
        <v>267</v>
      </c>
      <c r="H62" s="54" t="s">
        <v>59</v>
      </c>
      <c r="I62" s="54" t="s">
        <v>12</v>
      </c>
      <c r="J62" s="55">
        <v>96.1</v>
      </c>
    </row>
    <row r="63" spans="1:10" s="26" customFormat="1" ht="31.5">
      <c r="A63" s="25"/>
      <c r="B63" s="87" t="s">
        <v>325</v>
      </c>
      <c r="C63" s="47" t="s">
        <v>12</v>
      </c>
      <c r="D63" s="48">
        <v>3</v>
      </c>
      <c r="E63" s="48" t="s">
        <v>1</v>
      </c>
      <c r="F63" s="49" t="s">
        <v>326</v>
      </c>
      <c r="G63" s="96"/>
      <c r="H63" s="96"/>
      <c r="I63" s="97"/>
      <c r="J63" s="42">
        <f>SUM(J64)</f>
        <v>110</v>
      </c>
    </row>
    <row r="64" spans="1:10" s="8" customFormat="1" ht="17.25">
      <c r="A64" s="20"/>
      <c r="B64" s="88" t="s">
        <v>262</v>
      </c>
      <c r="C64" s="50" t="s">
        <v>12</v>
      </c>
      <c r="D64" s="51">
        <v>3</v>
      </c>
      <c r="E64" s="51" t="s">
        <v>1</v>
      </c>
      <c r="F64" s="52" t="s">
        <v>326</v>
      </c>
      <c r="G64" s="53" t="s">
        <v>263</v>
      </c>
      <c r="H64" s="54" t="s">
        <v>59</v>
      </c>
      <c r="I64" s="54" t="s">
        <v>12</v>
      </c>
      <c r="J64" s="55">
        <v>110</v>
      </c>
    </row>
    <row r="65" spans="1:10" s="28" customFormat="1" ht="19.5">
      <c r="A65" s="27" t="s">
        <v>205</v>
      </c>
      <c r="B65" s="87" t="s">
        <v>24</v>
      </c>
      <c r="C65" s="47" t="s">
        <v>12</v>
      </c>
      <c r="D65" s="48">
        <v>3</v>
      </c>
      <c r="E65" s="48" t="s">
        <v>12</v>
      </c>
      <c r="F65" s="49" t="s">
        <v>3</v>
      </c>
      <c r="G65" s="95"/>
      <c r="H65" s="96"/>
      <c r="I65" s="97"/>
      <c r="J65" s="42">
        <f>SUM(J66)</f>
        <v>43256.6</v>
      </c>
    </row>
    <row r="66" spans="1:10" s="26" customFormat="1" ht="31.5">
      <c r="A66" s="25"/>
      <c r="B66" s="87" t="s">
        <v>17</v>
      </c>
      <c r="C66" s="47" t="s">
        <v>12</v>
      </c>
      <c r="D66" s="48">
        <v>3</v>
      </c>
      <c r="E66" s="48" t="s">
        <v>12</v>
      </c>
      <c r="F66" s="49" t="s">
        <v>16</v>
      </c>
      <c r="G66" s="95"/>
      <c r="H66" s="96"/>
      <c r="I66" s="97"/>
      <c r="J66" s="42">
        <f>SUM(J67)</f>
        <v>43256.6</v>
      </c>
    </row>
    <row r="67" spans="1:10" s="8" customFormat="1" ht="31.5">
      <c r="A67" s="20"/>
      <c r="B67" s="88" t="s">
        <v>309</v>
      </c>
      <c r="C67" s="50" t="s">
        <v>12</v>
      </c>
      <c r="D67" s="51">
        <v>3</v>
      </c>
      <c r="E67" s="51" t="s">
        <v>12</v>
      </c>
      <c r="F67" s="52" t="s">
        <v>16</v>
      </c>
      <c r="G67" s="53" t="s">
        <v>265</v>
      </c>
      <c r="H67" s="54" t="s">
        <v>59</v>
      </c>
      <c r="I67" s="54" t="s">
        <v>12</v>
      </c>
      <c r="J67" s="55">
        <v>43256.6</v>
      </c>
    </row>
    <row r="68" spans="1:10" s="28" customFormat="1" ht="31.5">
      <c r="A68" s="27" t="s">
        <v>206</v>
      </c>
      <c r="B68" s="87" t="s">
        <v>25</v>
      </c>
      <c r="C68" s="47" t="s">
        <v>12</v>
      </c>
      <c r="D68" s="48">
        <v>3</v>
      </c>
      <c r="E68" s="48" t="s">
        <v>7</v>
      </c>
      <c r="F68" s="49" t="s">
        <v>3</v>
      </c>
      <c r="G68" s="95"/>
      <c r="H68" s="96"/>
      <c r="I68" s="97"/>
      <c r="J68" s="42">
        <f>SUM(J69)</f>
        <v>1235.8</v>
      </c>
    </row>
    <row r="69" spans="1:10" s="26" customFormat="1" ht="31.5">
      <c r="A69" s="25"/>
      <c r="B69" s="87" t="s">
        <v>17</v>
      </c>
      <c r="C69" s="47" t="s">
        <v>12</v>
      </c>
      <c r="D69" s="48">
        <v>3</v>
      </c>
      <c r="E69" s="48" t="s">
        <v>7</v>
      </c>
      <c r="F69" s="49" t="s">
        <v>16</v>
      </c>
      <c r="G69" s="95"/>
      <c r="H69" s="96"/>
      <c r="I69" s="97"/>
      <c r="J69" s="42">
        <f>SUM(J70)</f>
        <v>1235.8</v>
      </c>
    </row>
    <row r="70" spans="1:10" s="8" customFormat="1" ht="17.25">
      <c r="A70" s="20"/>
      <c r="B70" s="88" t="s">
        <v>262</v>
      </c>
      <c r="C70" s="57" t="s">
        <v>12</v>
      </c>
      <c r="D70" s="58">
        <v>3</v>
      </c>
      <c r="E70" s="58" t="s">
        <v>7</v>
      </c>
      <c r="F70" s="59" t="s">
        <v>16</v>
      </c>
      <c r="G70" s="53" t="s">
        <v>263</v>
      </c>
      <c r="H70" s="54" t="s">
        <v>59</v>
      </c>
      <c r="I70" s="54" t="s">
        <v>12</v>
      </c>
      <c r="J70" s="55">
        <v>1235.8</v>
      </c>
    </row>
    <row r="71" spans="1:10" s="1" customFormat="1">
      <c r="A71" s="18" t="s">
        <v>207</v>
      </c>
      <c r="B71" s="87" t="s">
        <v>26</v>
      </c>
      <c r="C71" s="47" t="s">
        <v>12</v>
      </c>
      <c r="D71" s="48">
        <v>4</v>
      </c>
      <c r="E71" s="48" t="s">
        <v>2</v>
      </c>
      <c r="F71" s="49" t="s">
        <v>3</v>
      </c>
      <c r="G71" s="95"/>
      <c r="H71" s="96"/>
      <c r="I71" s="97"/>
      <c r="J71" s="42">
        <f>SUM(J72+J79)</f>
        <v>9113.4</v>
      </c>
    </row>
    <row r="72" spans="1:10" s="28" customFormat="1" ht="31.5">
      <c r="A72" s="27" t="s">
        <v>208</v>
      </c>
      <c r="B72" s="87" t="s">
        <v>310</v>
      </c>
      <c r="C72" s="47" t="s">
        <v>12</v>
      </c>
      <c r="D72" s="48">
        <v>4</v>
      </c>
      <c r="E72" s="48" t="s">
        <v>1</v>
      </c>
      <c r="F72" s="49" t="s">
        <v>3</v>
      </c>
      <c r="G72" s="95"/>
      <c r="H72" s="96"/>
      <c r="I72" s="97"/>
      <c r="J72" s="42">
        <f>SUM(J73+J76)</f>
        <v>4624.5</v>
      </c>
    </row>
    <row r="73" spans="1:10" s="26" customFormat="1" ht="26.25" customHeight="1">
      <c r="A73" s="25"/>
      <c r="B73" s="87" t="s">
        <v>331</v>
      </c>
      <c r="C73" s="47" t="s">
        <v>12</v>
      </c>
      <c r="D73" s="48">
        <v>4</v>
      </c>
      <c r="E73" s="48" t="s">
        <v>1</v>
      </c>
      <c r="F73" s="49" t="s">
        <v>330</v>
      </c>
      <c r="G73" s="95"/>
      <c r="H73" s="96"/>
      <c r="I73" s="97"/>
      <c r="J73" s="42">
        <f>SUM(J74:J75)</f>
        <v>4432.3</v>
      </c>
    </row>
    <row r="74" spans="1:10" s="8" customFormat="1" ht="17.25">
      <c r="A74" s="20"/>
      <c r="B74" s="88" t="s">
        <v>262</v>
      </c>
      <c r="C74" s="50" t="s">
        <v>12</v>
      </c>
      <c r="D74" s="51">
        <v>4</v>
      </c>
      <c r="E74" s="51" t="s">
        <v>1</v>
      </c>
      <c r="F74" s="52" t="s">
        <v>330</v>
      </c>
      <c r="G74" s="53" t="s">
        <v>263</v>
      </c>
      <c r="H74" s="54" t="s">
        <v>59</v>
      </c>
      <c r="I74" s="54" t="s">
        <v>59</v>
      </c>
      <c r="J74" s="55">
        <v>4230.1000000000004</v>
      </c>
    </row>
    <row r="75" spans="1:10" s="8" customFormat="1" ht="31.5">
      <c r="A75" s="20"/>
      <c r="B75" s="88" t="s">
        <v>273</v>
      </c>
      <c r="C75" s="50" t="s">
        <v>12</v>
      </c>
      <c r="D75" s="51">
        <v>4</v>
      </c>
      <c r="E75" s="51" t="s">
        <v>1</v>
      </c>
      <c r="F75" s="52" t="s">
        <v>330</v>
      </c>
      <c r="G75" s="53" t="s">
        <v>272</v>
      </c>
      <c r="H75" s="54" t="s">
        <v>59</v>
      </c>
      <c r="I75" s="54" t="s">
        <v>59</v>
      </c>
      <c r="J75" s="55">
        <v>202.2</v>
      </c>
    </row>
    <row r="76" spans="1:10" s="26" customFormat="1" ht="31.5">
      <c r="A76" s="25"/>
      <c r="B76" s="87" t="s">
        <v>27</v>
      </c>
      <c r="C76" s="47" t="s">
        <v>12</v>
      </c>
      <c r="D76" s="48">
        <v>4</v>
      </c>
      <c r="E76" s="48" t="s">
        <v>1</v>
      </c>
      <c r="F76" s="49">
        <v>80280</v>
      </c>
      <c r="G76" s="95"/>
      <c r="H76" s="96"/>
      <c r="I76" s="97"/>
      <c r="J76" s="42">
        <f>SUM(J77:J78)</f>
        <v>192.2</v>
      </c>
    </row>
    <row r="77" spans="1:10" s="8" customFormat="1" ht="17.25">
      <c r="A77" s="20"/>
      <c r="B77" s="88" t="s">
        <v>262</v>
      </c>
      <c r="C77" s="50" t="s">
        <v>12</v>
      </c>
      <c r="D77" s="51">
        <v>4</v>
      </c>
      <c r="E77" s="51" t="s">
        <v>1</v>
      </c>
      <c r="F77" s="52">
        <v>80280</v>
      </c>
      <c r="G77" s="53" t="s">
        <v>263</v>
      </c>
      <c r="H77" s="54" t="s">
        <v>59</v>
      </c>
      <c r="I77" s="54" t="s">
        <v>59</v>
      </c>
      <c r="J77" s="55">
        <v>143.19999999999999</v>
      </c>
    </row>
    <row r="78" spans="1:10" s="8" customFormat="1" ht="17.25">
      <c r="A78" s="20"/>
      <c r="B78" s="88" t="s">
        <v>266</v>
      </c>
      <c r="C78" s="50" t="s">
        <v>12</v>
      </c>
      <c r="D78" s="51">
        <v>4</v>
      </c>
      <c r="E78" s="51" t="s">
        <v>1</v>
      </c>
      <c r="F78" s="52">
        <v>80280</v>
      </c>
      <c r="G78" s="53" t="s">
        <v>267</v>
      </c>
      <c r="H78" s="54" t="s">
        <v>59</v>
      </c>
      <c r="I78" s="54" t="s">
        <v>59</v>
      </c>
      <c r="J78" s="55">
        <v>49</v>
      </c>
    </row>
    <row r="79" spans="1:10" s="28" customFormat="1" ht="31.5">
      <c r="A79" s="27" t="s">
        <v>311</v>
      </c>
      <c r="B79" s="87" t="s">
        <v>426</v>
      </c>
      <c r="C79" s="47" t="s">
        <v>12</v>
      </c>
      <c r="D79" s="48">
        <v>4</v>
      </c>
      <c r="E79" s="48" t="s">
        <v>7</v>
      </c>
      <c r="F79" s="49" t="s">
        <v>3</v>
      </c>
      <c r="G79" s="95"/>
      <c r="H79" s="96"/>
      <c r="I79" s="97"/>
      <c r="J79" s="42">
        <f>SUM(J80)</f>
        <v>4488.8999999999996</v>
      </c>
    </row>
    <row r="80" spans="1:10" s="26" customFormat="1" ht="17.25">
      <c r="A80" s="25"/>
      <c r="B80" s="87" t="s">
        <v>333</v>
      </c>
      <c r="C80" s="47" t="s">
        <v>12</v>
      </c>
      <c r="D80" s="48">
        <v>4</v>
      </c>
      <c r="E80" s="48" t="s">
        <v>12</v>
      </c>
      <c r="F80" s="49" t="s">
        <v>332</v>
      </c>
      <c r="G80" s="95"/>
      <c r="H80" s="96"/>
      <c r="I80" s="97"/>
      <c r="J80" s="42">
        <f>SUM(J81)</f>
        <v>4488.8999999999996</v>
      </c>
    </row>
    <row r="81" spans="1:10" s="8" customFormat="1" ht="17.25">
      <c r="A81" s="20"/>
      <c r="B81" s="88" t="s">
        <v>262</v>
      </c>
      <c r="C81" s="50" t="s">
        <v>12</v>
      </c>
      <c r="D81" s="51">
        <v>4</v>
      </c>
      <c r="E81" s="51" t="s">
        <v>12</v>
      </c>
      <c r="F81" s="52" t="s">
        <v>332</v>
      </c>
      <c r="G81" s="53" t="s">
        <v>263</v>
      </c>
      <c r="H81" s="54" t="s">
        <v>59</v>
      </c>
      <c r="I81" s="54" t="s">
        <v>59</v>
      </c>
      <c r="J81" s="55">
        <v>4488.8999999999996</v>
      </c>
    </row>
    <row r="82" spans="1:10" s="1" customFormat="1">
      <c r="A82" s="18" t="s">
        <v>209</v>
      </c>
      <c r="B82" s="87" t="s">
        <v>29</v>
      </c>
      <c r="C82" s="47" t="s">
        <v>12</v>
      </c>
      <c r="D82" s="48">
        <v>5</v>
      </c>
      <c r="E82" s="48" t="s">
        <v>2</v>
      </c>
      <c r="F82" s="49" t="s">
        <v>3</v>
      </c>
      <c r="G82" s="95"/>
      <c r="H82" s="96"/>
      <c r="I82" s="97"/>
      <c r="J82" s="42">
        <f>SUM(J83+J88)</f>
        <v>17879.599999999999</v>
      </c>
    </row>
    <row r="83" spans="1:10" s="28" customFormat="1" ht="78.75">
      <c r="A83" s="27" t="s">
        <v>210</v>
      </c>
      <c r="B83" s="87" t="s">
        <v>312</v>
      </c>
      <c r="C83" s="47" t="s">
        <v>12</v>
      </c>
      <c r="D83" s="48" t="s">
        <v>30</v>
      </c>
      <c r="E83" s="48" t="s">
        <v>1</v>
      </c>
      <c r="F83" s="49" t="s">
        <v>3</v>
      </c>
      <c r="G83" s="95"/>
      <c r="H83" s="96"/>
      <c r="I83" s="97"/>
      <c r="J83" s="42">
        <f>SUM(J84)</f>
        <v>10281.5</v>
      </c>
    </row>
    <row r="84" spans="1:10" s="26" customFormat="1" ht="17.25">
      <c r="A84" s="25"/>
      <c r="B84" s="87" t="s">
        <v>31</v>
      </c>
      <c r="C84" s="43" t="s">
        <v>12</v>
      </c>
      <c r="D84" s="44" t="s">
        <v>30</v>
      </c>
      <c r="E84" s="44" t="s">
        <v>1</v>
      </c>
      <c r="F84" s="45">
        <v>80300</v>
      </c>
      <c r="G84" s="95"/>
      <c r="H84" s="96"/>
      <c r="I84" s="97"/>
      <c r="J84" s="42">
        <f>SUM(J85:J87)</f>
        <v>10281.5</v>
      </c>
    </row>
    <row r="85" spans="1:10" s="8" customFormat="1" ht="31.5">
      <c r="A85" s="20"/>
      <c r="B85" s="88" t="s">
        <v>309</v>
      </c>
      <c r="C85" s="50" t="s">
        <v>12</v>
      </c>
      <c r="D85" s="51" t="s">
        <v>30</v>
      </c>
      <c r="E85" s="51" t="s">
        <v>1</v>
      </c>
      <c r="F85" s="52">
        <v>80300</v>
      </c>
      <c r="G85" s="53" t="s">
        <v>265</v>
      </c>
      <c r="H85" s="54" t="s">
        <v>59</v>
      </c>
      <c r="I85" s="54" t="s">
        <v>67</v>
      </c>
      <c r="J85" s="55">
        <v>9576.4</v>
      </c>
    </row>
    <row r="86" spans="1:10" s="8" customFormat="1" ht="17.25">
      <c r="A86" s="20"/>
      <c r="B86" s="88" t="s">
        <v>262</v>
      </c>
      <c r="C86" s="50" t="s">
        <v>12</v>
      </c>
      <c r="D86" s="51" t="s">
        <v>30</v>
      </c>
      <c r="E86" s="51" t="s">
        <v>1</v>
      </c>
      <c r="F86" s="52">
        <v>80300</v>
      </c>
      <c r="G86" s="53" t="s">
        <v>263</v>
      </c>
      <c r="H86" s="54" t="s">
        <v>59</v>
      </c>
      <c r="I86" s="54" t="s">
        <v>67</v>
      </c>
      <c r="J86" s="55">
        <v>705.1</v>
      </c>
    </row>
    <row r="87" spans="1:10" s="8" customFormat="1" ht="17.25">
      <c r="A87" s="20"/>
      <c r="B87" s="88" t="s">
        <v>266</v>
      </c>
      <c r="C87" s="50" t="s">
        <v>12</v>
      </c>
      <c r="D87" s="51" t="s">
        <v>30</v>
      </c>
      <c r="E87" s="51" t="s">
        <v>1</v>
      </c>
      <c r="F87" s="52">
        <v>80300</v>
      </c>
      <c r="G87" s="53" t="s">
        <v>267</v>
      </c>
      <c r="H87" s="54" t="s">
        <v>59</v>
      </c>
      <c r="I87" s="54" t="s">
        <v>67</v>
      </c>
      <c r="J87" s="55"/>
    </row>
    <row r="88" spans="1:10" s="28" customFormat="1" ht="31.5">
      <c r="A88" s="27" t="s">
        <v>211</v>
      </c>
      <c r="B88" s="87" t="s">
        <v>32</v>
      </c>
      <c r="C88" s="47" t="s">
        <v>12</v>
      </c>
      <c r="D88" s="48">
        <v>5</v>
      </c>
      <c r="E88" s="48" t="s">
        <v>12</v>
      </c>
      <c r="F88" s="49" t="s">
        <v>3</v>
      </c>
      <c r="G88" s="95"/>
      <c r="H88" s="96"/>
      <c r="I88" s="97"/>
      <c r="J88" s="42">
        <f>SUM(J89)</f>
        <v>7598.0999999999995</v>
      </c>
    </row>
    <row r="89" spans="1:10" s="26" customFormat="1" ht="17.25">
      <c r="A89" s="25"/>
      <c r="B89" s="87" t="s">
        <v>31</v>
      </c>
      <c r="C89" s="47" t="s">
        <v>12</v>
      </c>
      <c r="D89" s="48">
        <v>5</v>
      </c>
      <c r="E89" s="48" t="s">
        <v>12</v>
      </c>
      <c r="F89" s="49">
        <v>80300</v>
      </c>
      <c r="G89" s="95"/>
      <c r="H89" s="96"/>
      <c r="I89" s="97"/>
      <c r="J89" s="42">
        <f>SUM(J90:J92)</f>
        <v>7598.0999999999995</v>
      </c>
    </row>
    <row r="90" spans="1:10" s="8" customFormat="1" ht="31.5">
      <c r="A90" s="20"/>
      <c r="B90" s="88" t="s">
        <v>309</v>
      </c>
      <c r="C90" s="50" t="s">
        <v>12</v>
      </c>
      <c r="D90" s="51">
        <v>5</v>
      </c>
      <c r="E90" s="51" t="s">
        <v>12</v>
      </c>
      <c r="F90" s="52">
        <v>80300</v>
      </c>
      <c r="G90" s="53" t="s">
        <v>265</v>
      </c>
      <c r="H90" s="54" t="s">
        <v>59</v>
      </c>
      <c r="I90" s="54" t="s">
        <v>67</v>
      </c>
      <c r="J90" s="55">
        <v>6390.2</v>
      </c>
    </row>
    <row r="91" spans="1:10" s="8" customFormat="1" ht="17.25">
      <c r="A91" s="20"/>
      <c r="B91" s="88" t="s">
        <v>262</v>
      </c>
      <c r="C91" s="57" t="s">
        <v>12</v>
      </c>
      <c r="D91" s="58">
        <v>5</v>
      </c>
      <c r="E91" s="58" t="s">
        <v>12</v>
      </c>
      <c r="F91" s="59">
        <v>80300</v>
      </c>
      <c r="G91" s="53" t="s">
        <v>263</v>
      </c>
      <c r="H91" s="54" t="s">
        <v>59</v>
      </c>
      <c r="I91" s="54" t="s">
        <v>67</v>
      </c>
      <c r="J91" s="55">
        <v>1206.2</v>
      </c>
    </row>
    <row r="92" spans="1:10" s="8" customFormat="1" ht="17.25">
      <c r="A92" s="20"/>
      <c r="B92" s="88" t="s">
        <v>266</v>
      </c>
      <c r="C92" s="57" t="s">
        <v>12</v>
      </c>
      <c r="D92" s="58">
        <v>5</v>
      </c>
      <c r="E92" s="58" t="s">
        <v>12</v>
      </c>
      <c r="F92" s="59">
        <v>80300</v>
      </c>
      <c r="G92" s="53" t="s">
        <v>267</v>
      </c>
      <c r="H92" s="54" t="s">
        <v>59</v>
      </c>
      <c r="I92" s="54" t="s">
        <v>67</v>
      </c>
      <c r="J92" s="55">
        <v>1.7</v>
      </c>
    </row>
    <row r="93" spans="1:10" s="1" customFormat="1" ht="31.5">
      <c r="A93" s="18" t="s">
        <v>212</v>
      </c>
      <c r="B93" s="87" t="s">
        <v>33</v>
      </c>
      <c r="C93" s="47" t="s">
        <v>12</v>
      </c>
      <c r="D93" s="48">
        <v>6</v>
      </c>
      <c r="E93" s="48" t="s">
        <v>2</v>
      </c>
      <c r="F93" s="49" t="s">
        <v>3</v>
      </c>
      <c r="G93" s="95"/>
      <c r="H93" s="96"/>
      <c r="I93" s="97"/>
      <c r="J93" s="42">
        <f>SUM(J94+J99)</f>
        <v>545427.9</v>
      </c>
    </row>
    <row r="94" spans="1:10" s="28" customFormat="1" ht="31.5">
      <c r="A94" s="27" t="s">
        <v>213</v>
      </c>
      <c r="B94" s="87" t="s">
        <v>34</v>
      </c>
      <c r="C94" s="47" t="s">
        <v>12</v>
      </c>
      <c r="D94" s="48">
        <v>6</v>
      </c>
      <c r="E94" s="48" t="s">
        <v>1</v>
      </c>
      <c r="F94" s="49" t="s">
        <v>3</v>
      </c>
      <c r="G94" s="95"/>
      <c r="H94" s="96"/>
      <c r="I94" s="97"/>
      <c r="J94" s="42">
        <f>SUM(J95+J97)</f>
        <v>144388</v>
      </c>
    </row>
    <row r="95" spans="1:10" s="28" customFormat="1" ht="31.5">
      <c r="A95" s="27"/>
      <c r="B95" s="87" t="s">
        <v>428</v>
      </c>
      <c r="C95" s="47" t="s">
        <v>12</v>
      </c>
      <c r="D95" s="48">
        <v>6</v>
      </c>
      <c r="E95" s="48" t="s">
        <v>1</v>
      </c>
      <c r="F95" s="49" t="s">
        <v>427</v>
      </c>
      <c r="G95" s="36"/>
      <c r="H95" s="36"/>
      <c r="I95" s="37"/>
      <c r="J95" s="42">
        <f>SUM(J96)</f>
        <v>39307</v>
      </c>
    </row>
    <row r="96" spans="1:10" s="8" customFormat="1" ht="17.25">
      <c r="A96" s="20"/>
      <c r="B96" s="88" t="s">
        <v>35</v>
      </c>
      <c r="C96" s="50" t="s">
        <v>12</v>
      </c>
      <c r="D96" s="51">
        <v>6</v>
      </c>
      <c r="E96" s="51" t="s">
        <v>1</v>
      </c>
      <c r="F96" s="52" t="s">
        <v>427</v>
      </c>
      <c r="G96" s="53" t="s">
        <v>269</v>
      </c>
      <c r="H96" s="54" t="s">
        <v>59</v>
      </c>
      <c r="I96" s="54" t="s">
        <v>67</v>
      </c>
      <c r="J96" s="55">
        <v>39307</v>
      </c>
    </row>
    <row r="97" spans="1:10" s="28" customFormat="1" ht="31.5">
      <c r="A97" s="27"/>
      <c r="B97" s="87" t="s">
        <v>35</v>
      </c>
      <c r="C97" s="47" t="s">
        <v>12</v>
      </c>
      <c r="D97" s="48">
        <v>6</v>
      </c>
      <c r="E97" s="48" t="s">
        <v>1</v>
      </c>
      <c r="F97" s="49">
        <v>88100</v>
      </c>
      <c r="G97" s="36"/>
      <c r="H97" s="36"/>
      <c r="I97" s="37"/>
      <c r="J97" s="42">
        <f>SUM(J98)</f>
        <v>105081</v>
      </c>
    </row>
    <row r="98" spans="1:10" s="8" customFormat="1" ht="17.25">
      <c r="A98" s="20"/>
      <c r="B98" s="88" t="s">
        <v>35</v>
      </c>
      <c r="C98" s="50" t="s">
        <v>12</v>
      </c>
      <c r="D98" s="51">
        <v>6</v>
      </c>
      <c r="E98" s="51" t="s">
        <v>1</v>
      </c>
      <c r="F98" s="52">
        <v>88100</v>
      </c>
      <c r="G98" s="53" t="s">
        <v>269</v>
      </c>
      <c r="H98" s="54" t="s">
        <v>59</v>
      </c>
      <c r="I98" s="54" t="s">
        <v>67</v>
      </c>
      <c r="J98" s="55">
        <v>105081</v>
      </c>
    </row>
    <row r="99" spans="1:10" s="28" customFormat="1" ht="31.5">
      <c r="A99" s="27" t="s">
        <v>214</v>
      </c>
      <c r="B99" s="87" t="s">
        <v>36</v>
      </c>
      <c r="C99" s="47" t="s">
        <v>12</v>
      </c>
      <c r="D99" s="48">
        <v>6</v>
      </c>
      <c r="E99" s="48" t="s">
        <v>12</v>
      </c>
      <c r="F99" s="49" t="s">
        <v>3</v>
      </c>
      <c r="G99" s="95"/>
      <c r="H99" s="96"/>
      <c r="I99" s="97"/>
      <c r="J99" s="42">
        <f>SUM(J100+J103)</f>
        <v>401039.9</v>
      </c>
    </row>
    <row r="100" spans="1:10" s="26" customFormat="1" ht="47.25">
      <c r="A100" s="25"/>
      <c r="B100" s="87" t="s">
        <v>335</v>
      </c>
      <c r="C100" s="47" t="s">
        <v>12</v>
      </c>
      <c r="D100" s="48">
        <v>6</v>
      </c>
      <c r="E100" s="48" t="s">
        <v>12</v>
      </c>
      <c r="F100" s="49" t="s">
        <v>334</v>
      </c>
      <c r="G100" s="95"/>
      <c r="H100" s="96"/>
      <c r="I100" s="97"/>
      <c r="J100" s="42">
        <f>SUM(J101:J102)</f>
        <v>298323</v>
      </c>
    </row>
    <row r="101" spans="1:10" s="8" customFormat="1" ht="17.25">
      <c r="A101" s="20"/>
      <c r="B101" s="88" t="s">
        <v>262</v>
      </c>
      <c r="C101" s="50" t="s">
        <v>12</v>
      </c>
      <c r="D101" s="51">
        <v>6</v>
      </c>
      <c r="E101" s="51" t="s">
        <v>12</v>
      </c>
      <c r="F101" s="52" t="s">
        <v>334</v>
      </c>
      <c r="G101" s="53" t="s">
        <v>263</v>
      </c>
      <c r="H101" s="54" t="s">
        <v>59</v>
      </c>
      <c r="I101" s="54" t="s">
        <v>12</v>
      </c>
      <c r="J101" s="55">
        <v>59014.400000000001</v>
      </c>
    </row>
    <row r="102" spans="1:10" s="8" customFormat="1" ht="17.25">
      <c r="A102" s="20"/>
      <c r="B102" s="88" t="s">
        <v>35</v>
      </c>
      <c r="C102" s="50" t="s">
        <v>12</v>
      </c>
      <c r="D102" s="51">
        <v>6</v>
      </c>
      <c r="E102" s="51" t="s">
        <v>12</v>
      </c>
      <c r="F102" s="52" t="s">
        <v>334</v>
      </c>
      <c r="G102" s="53" t="s">
        <v>269</v>
      </c>
      <c r="H102" s="54" t="s">
        <v>59</v>
      </c>
      <c r="I102" s="54" t="s">
        <v>12</v>
      </c>
      <c r="J102" s="55">
        <v>239308.6</v>
      </c>
    </row>
    <row r="103" spans="1:10" s="26" customFormat="1" ht="31.5">
      <c r="A103" s="25"/>
      <c r="B103" s="87" t="s">
        <v>35</v>
      </c>
      <c r="C103" s="47" t="s">
        <v>12</v>
      </c>
      <c r="D103" s="48">
        <v>6</v>
      </c>
      <c r="E103" s="48" t="s">
        <v>12</v>
      </c>
      <c r="F103" s="49">
        <v>88100</v>
      </c>
      <c r="G103" s="95"/>
      <c r="H103" s="96"/>
      <c r="I103" s="97"/>
      <c r="J103" s="42">
        <f>SUM(J104:J106)</f>
        <v>102716.90000000001</v>
      </c>
    </row>
    <row r="104" spans="1:10" s="26" customFormat="1" ht="17.25">
      <c r="A104" s="25"/>
      <c r="B104" s="88" t="s">
        <v>262</v>
      </c>
      <c r="C104" s="50" t="s">
        <v>12</v>
      </c>
      <c r="D104" s="51">
        <v>6</v>
      </c>
      <c r="E104" s="51" t="s">
        <v>12</v>
      </c>
      <c r="F104" s="52" t="s">
        <v>102</v>
      </c>
      <c r="G104" s="53" t="s">
        <v>263</v>
      </c>
      <c r="H104" s="54" t="s">
        <v>59</v>
      </c>
      <c r="I104" s="54" t="s">
        <v>12</v>
      </c>
      <c r="J104" s="42"/>
    </row>
    <row r="105" spans="1:10" s="8" customFormat="1" ht="17.25">
      <c r="A105" s="20"/>
      <c r="B105" s="88" t="s">
        <v>262</v>
      </c>
      <c r="C105" s="50" t="s">
        <v>12</v>
      </c>
      <c r="D105" s="51">
        <v>6</v>
      </c>
      <c r="E105" s="51" t="s">
        <v>12</v>
      </c>
      <c r="F105" s="52">
        <v>88100</v>
      </c>
      <c r="G105" s="53" t="s">
        <v>263</v>
      </c>
      <c r="H105" s="54" t="s">
        <v>59</v>
      </c>
      <c r="I105" s="54" t="s">
        <v>67</v>
      </c>
      <c r="J105" s="55">
        <v>13251.3</v>
      </c>
    </row>
    <row r="106" spans="1:10" s="8" customFormat="1" ht="17.25">
      <c r="A106" s="20"/>
      <c r="B106" s="88" t="s">
        <v>35</v>
      </c>
      <c r="C106" s="50" t="s">
        <v>12</v>
      </c>
      <c r="D106" s="51">
        <v>6</v>
      </c>
      <c r="E106" s="51" t="s">
        <v>12</v>
      </c>
      <c r="F106" s="52">
        <v>88100</v>
      </c>
      <c r="G106" s="53" t="s">
        <v>269</v>
      </c>
      <c r="H106" s="54" t="s">
        <v>59</v>
      </c>
      <c r="I106" s="54" t="s">
        <v>67</v>
      </c>
      <c r="J106" s="55">
        <v>89465.600000000006</v>
      </c>
    </row>
    <row r="107" spans="1:10" s="1" customFormat="1" ht="31.5">
      <c r="A107" s="18" t="s">
        <v>215</v>
      </c>
      <c r="B107" s="87" t="s">
        <v>37</v>
      </c>
      <c r="C107" s="43" t="s">
        <v>12</v>
      </c>
      <c r="D107" s="44">
        <v>7</v>
      </c>
      <c r="E107" s="44" t="s">
        <v>2</v>
      </c>
      <c r="F107" s="45" t="s">
        <v>3</v>
      </c>
      <c r="G107" s="95"/>
      <c r="H107" s="96"/>
      <c r="I107" s="97"/>
      <c r="J107" s="42">
        <f>SUM(J108)</f>
        <v>0</v>
      </c>
    </row>
    <row r="108" spans="1:10" s="28" customFormat="1" ht="47.25">
      <c r="A108" s="27" t="s">
        <v>216</v>
      </c>
      <c r="B108" s="87" t="s">
        <v>38</v>
      </c>
      <c r="C108" s="47" t="s">
        <v>12</v>
      </c>
      <c r="D108" s="48">
        <v>7</v>
      </c>
      <c r="E108" s="48" t="s">
        <v>28</v>
      </c>
      <c r="F108" s="49" t="s">
        <v>3</v>
      </c>
      <c r="G108" s="95"/>
      <c r="H108" s="96"/>
      <c r="I108" s="97"/>
      <c r="J108" s="42">
        <f>SUM(J109)</f>
        <v>0</v>
      </c>
    </row>
    <row r="109" spans="1:10" s="26" customFormat="1" ht="31.5">
      <c r="A109" s="25"/>
      <c r="B109" s="87" t="s">
        <v>27</v>
      </c>
      <c r="C109" s="47" t="s">
        <v>12</v>
      </c>
      <c r="D109" s="48">
        <v>7</v>
      </c>
      <c r="E109" s="48" t="s">
        <v>28</v>
      </c>
      <c r="F109" s="49">
        <v>80280</v>
      </c>
      <c r="G109" s="95"/>
      <c r="H109" s="96"/>
      <c r="I109" s="97"/>
      <c r="J109" s="42">
        <f>SUM(J110)</f>
        <v>0</v>
      </c>
    </row>
    <row r="110" spans="1:10" s="8" customFormat="1" ht="17.25">
      <c r="A110" s="20"/>
      <c r="B110" s="88" t="s">
        <v>262</v>
      </c>
      <c r="C110" s="50" t="s">
        <v>12</v>
      </c>
      <c r="D110" s="51" t="s">
        <v>238</v>
      </c>
      <c r="E110" s="51" t="s">
        <v>28</v>
      </c>
      <c r="F110" s="52" t="s">
        <v>268</v>
      </c>
      <c r="G110" s="53" t="s">
        <v>263</v>
      </c>
      <c r="H110" s="54" t="s">
        <v>59</v>
      </c>
      <c r="I110" s="54" t="s">
        <v>59</v>
      </c>
      <c r="J110" s="55"/>
    </row>
    <row r="111" spans="1:10" s="7" customFormat="1" ht="31.5">
      <c r="A111" s="18" t="s">
        <v>217</v>
      </c>
      <c r="B111" s="87" t="s">
        <v>40</v>
      </c>
      <c r="C111" s="47" t="s">
        <v>12</v>
      </c>
      <c r="D111" s="48" t="s">
        <v>39</v>
      </c>
      <c r="E111" s="48" t="s">
        <v>2</v>
      </c>
      <c r="F111" s="49" t="s">
        <v>3</v>
      </c>
      <c r="G111" s="95"/>
      <c r="H111" s="96"/>
      <c r="I111" s="97"/>
      <c r="J111" s="42">
        <f>SUM(J112+J115+J118+J121+J124+J129+J132+J135)</f>
        <v>43190.5</v>
      </c>
    </row>
    <row r="112" spans="1:10" s="28" customFormat="1" ht="47.25">
      <c r="A112" s="27" t="s">
        <v>218</v>
      </c>
      <c r="B112" s="87" t="s">
        <v>41</v>
      </c>
      <c r="C112" s="47" t="s">
        <v>12</v>
      </c>
      <c r="D112" s="48" t="s">
        <v>39</v>
      </c>
      <c r="E112" s="48" t="s">
        <v>1</v>
      </c>
      <c r="F112" s="49" t="s">
        <v>3</v>
      </c>
      <c r="G112" s="95"/>
      <c r="H112" s="96"/>
      <c r="I112" s="97"/>
      <c r="J112" s="42">
        <f>SUM(J113)</f>
        <v>1007.8</v>
      </c>
    </row>
    <row r="113" spans="1:10" s="26" customFormat="1" ht="31.5">
      <c r="A113" s="25"/>
      <c r="B113" s="87" t="s">
        <v>43</v>
      </c>
      <c r="C113" s="47" t="s">
        <v>12</v>
      </c>
      <c r="D113" s="48" t="s">
        <v>39</v>
      </c>
      <c r="E113" s="48" t="s">
        <v>1</v>
      </c>
      <c r="F113" s="49" t="s">
        <v>42</v>
      </c>
      <c r="G113" s="96"/>
      <c r="H113" s="96"/>
      <c r="I113" s="97"/>
      <c r="J113" s="42">
        <f>SUM(J114)</f>
        <v>1007.8</v>
      </c>
    </row>
    <row r="114" spans="1:10" s="8" customFormat="1" ht="17.25">
      <c r="A114" s="20"/>
      <c r="B114" s="88" t="s">
        <v>271</v>
      </c>
      <c r="C114" s="50" t="s">
        <v>12</v>
      </c>
      <c r="D114" s="51" t="s">
        <v>39</v>
      </c>
      <c r="E114" s="51" t="s">
        <v>1</v>
      </c>
      <c r="F114" s="52" t="s">
        <v>42</v>
      </c>
      <c r="G114" s="53" t="s">
        <v>270</v>
      </c>
      <c r="H114" s="54" t="s">
        <v>115</v>
      </c>
      <c r="I114" s="54" t="s">
        <v>28</v>
      </c>
      <c r="J114" s="55">
        <v>1007.8</v>
      </c>
    </row>
    <row r="115" spans="1:10" s="28" customFormat="1" ht="31.5">
      <c r="A115" s="27" t="s">
        <v>219</v>
      </c>
      <c r="B115" s="87" t="s">
        <v>44</v>
      </c>
      <c r="C115" s="47" t="s">
        <v>12</v>
      </c>
      <c r="D115" s="48" t="s">
        <v>39</v>
      </c>
      <c r="E115" s="48" t="s">
        <v>12</v>
      </c>
      <c r="F115" s="49" t="s">
        <v>3</v>
      </c>
      <c r="G115" s="95"/>
      <c r="H115" s="96"/>
      <c r="I115" s="97"/>
      <c r="J115" s="42">
        <f>SUM(J116)</f>
        <v>0</v>
      </c>
    </row>
    <row r="116" spans="1:10" s="26" customFormat="1" ht="31.5">
      <c r="A116" s="25"/>
      <c r="B116" s="87" t="s">
        <v>46</v>
      </c>
      <c r="C116" s="47" t="s">
        <v>12</v>
      </c>
      <c r="D116" s="48" t="s">
        <v>39</v>
      </c>
      <c r="E116" s="48" t="s">
        <v>12</v>
      </c>
      <c r="F116" s="49" t="s">
        <v>45</v>
      </c>
      <c r="G116" s="95"/>
      <c r="H116" s="96"/>
      <c r="I116" s="97"/>
      <c r="J116" s="42">
        <f>SUM(J117)</f>
        <v>0</v>
      </c>
    </row>
    <row r="117" spans="1:10" s="8" customFormat="1" ht="17.25">
      <c r="A117" s="20"/>
      <c r="B117" s="88" t="s">
        <v>271</v>
      </c>
      <c r="C117" s="57" t="s">
        <v>12</v>
      </c>
      <c r="D117" s="58" t="s">
        <v>39</v>
      </c>
      <c r="E117" s="58" t="s">
        <v>12</v>
      </c>
      <c r="F117" s="59" t="s">
        <v>45</v>
      </c>
      <c r="G117" s="53" t="s">
        <v>270</v>
      </c>
      <c r="H117" s="54" t="s">
        <v>115</v>
      </c>
      <c r="I117" s="54" t="s">
        <v>28</v>
      </c>
      <c r="J117" s="55"/>
    </row>
    <row r="118" spans="1:10" s="28" customFormat="1" ht="31.5">
      <c r="A118" s="27" t="s">
        <v>220</v>
      </c>
      <c r="B118" s="87" t="s">
        <v>50</v>
      </c>
      <c r="C118" s="47" t="s">
        <v>12</v>
      </c>
      <c r="D118" s="48" t="s">
        <v>39</v>
      </c>
      <c r="E118" s="69" t="s">
        <v>28</v>
      </c>
      <c r="F118" s="49" t="s">
        <v>3</v>
      </c>
      <c r="G118" s="95"/>
      <c r="H118" s="96"/>
      <c r="I118" s="97"/>
      <c r="J118" s="42">
        <f>SUM(J119)</f>
        <v>6706</v>
      </c>
    </row>
    <row r="119" spans="1:10" s="26" customFormat="1" ht="31.5">
      <c r="A119" s="25"/>
      <c r="B119" s="87" t="s">
        <v>52</v>
      </c>
      <c r="C119" s="47" t="s">
        <v>12</v>
      </c>
      <c r="D119" s="48" t="s">
        <v>39</v>
      </c>
      <c r="E119" s="69" t="s">
        <v>28</v>
      </c>
      <c r="F119" s="49" t="s">
        <v>51</v>
      </c>
      <c r="G119" s="95"/>
      <c r="H119" s="96"/>
      <c r="I119" s="97"/>
      <c r="J119" s="42">
        <f>SUM(J120)</f>
        <v>6706</v>
      </c>
    </row>
    <row r="120" spans="1:10" s="8" customFormat="1" ht="17.25">
      <c r="A120" s="20"/>
      <c r="B120" s="88" t="s">
        <v>271</v>
      </c>
      <c r="C120" s="50" t="s">
        <v>12</v>
      </c>
      <c r="D120" s="51" t="s">
        <v>39</v>
      </c>
      <c r="E120" s="64" t="s">
        <v>28</v>
      </c>
      <c r="F120" s="52" t="s">
        <v>51</v>
      </c>
      <c r="G120" s="53" t="s">
        <v>270</v>
      </c>
      <c r="H120" s="54" t="s">
        <v>115</v>
      </c>
      <c r="I120" s="54" t="s">
        <v>28</v>
      </c>
      <c r="J120" s="55">
        <v>6706</v>
      </c>
    </row>
    <row r="121" spans="1:10" s="28" customFormat="1" ht="31.5">
      <c r="A121" s="27" t="s">
        <v>221</v>
      </c>
      <c r="B121" s="87" t="s">
        <v>56</v>
      </c>
      <c r="C121" s="47" t="s">
        <v>12</v>
      </c>
      <c r="D121" s="48" t="s">
        <v>39</v>
      </c>
      <c r="E121" s="69" t="s">
        <v>8</v>
      </c>
      <c r="F121" s="49" t="s">
        <v>3</v>
      </c>
      <c r="G121" s="95"/>
      <c r="H121" s="96"/>
      <c r="I121" s="97"/>
      <c r="J121" s="42">
        <f>SUM(J122)</f>
        <v>20657.7</v>
      </c>
    </row>
    <row r="122" spans="1:10" s="26" customFormat="1" ht="31.5">
      <c r="A122" s="25"/>
      <c r="B122" s="87" t="s">
        <v>58</v>
      </c>
      <c r="C122" s="47" t="s">
        <v>12</v>
      </c>
      <c r="D122" s="48" t="s">
        <v>39</v>
      </c>
      <c r="E122" s="69" t="s">
        <v>8</v>
      </c>
      <c r="F122" s="49" t="s">
        <v>57</v>
      </c>
      <c r="G122" s="95"/>
      <c r="H122" s="96"/>
      <c r="I122" s="97"/>
      <c r="J122" s="42">
        <f>SUM(J123)</f>
        <v>20657.7</v>
      </c>
    </row>
    <row r="123" spans="1:10" s="8" customFormat="1" ht="17.25">
      <c r="A123" s="20"/>
      <c r="B123" s="88" t="s">
        <v>271</v>
      </c>
      <c r="C123" s="50" t="s">
        <v>12</v>
      </c>
      <c r="D123" s="51" t="s">
        <v>39</v>
      </c>
      <c r="E123" s="64" t="s">
        <v>8</v>
      </c>
      <c r="F123" s="52" t="s">
        <v>57</v>
      </c>
      <c r="G123" s="53" t="s">
        <v>270</v>
      </c>
      <c r="H123" s="54" t="s">
        <v>115</v>
      </c>
      <c r="I123" s="54" t="s">
        <v>28</v>
      </c>
      <c r="J123" s="55">
        <v>20657.7</v>
      </c>
    </row>
    <row r="124" spans="1:10" s="28" customFormat="1" ht="31.5">
      <c r="A124" s="27" t="s">
        <v>222</v>
      </c>
      <c r="B124" s="87" t="s">
        <v>47</v>
      </c>
      <c r="C124" s="47" t="s">
        <v>12</v>
      </c>
      <c r="D124" s="48" t="s">
        <v>39</v>
      </c>
      <c r="E124" s="48" t="s">
        <v>53</v>
      </c>
      <c r="F124" s="49" t="s">
        <v>3</v>
      </c>
      <c r="G124" s="95"/>
      <c r="H124" s="96"/>
      <c r="I124" s="97"/>
      <c r="J124" s="42">
        <f>SUM(J125+J127)</f>
        <v>7149.7</v>
      </c>
    </row>
    <row r="125" spans="1:10" s="26" customFormat="1" ht="31.5">
      <c r="A125" s="25"/>
      <c r="B125" s="87" t="s">
        <v>49</v>
      </c>
      <c r="C125" s="47" t="s">
        <v>12</v>
      </c>
      <c r="D125" s="48" t="s">
        <v>39</v>
      </c>
      <c r="E125" s="48" t="s">
        <v>53</v>
      </c>
      <c r="F125" s="49" t="s">
        <v>48</v>
      </c>
      <c r="G125" s="95"/>
      <c r="H125" s="96"/>
      <c r="I125" s="97"/>
      <c r="J125" s="42">
        <f>SUM(J126)</f>
        <v>0</v>
      </c>
    </row>
    <row r="126" spans="1:10" s="8" customFormat="1" ht="17.25">
      <c r="A126" s="20"/>
      <c r="B126" s="88" t="s">
        <v>271</v>
      </c>
      <c r="C126" s="57" t="s">
        <v>12</v>
      </c>
      <c r="D126" s="58" t="s">
        <v>39</v>
      </c>
      <c r="E126" s="58" t="s">
        <v>53</v>
      </c>
      <c r="F126" s="59" t="s">
        <v>48</v>
      </c>
      <c r="G126" s="53" t="s">
        <v>270</v>
      </c>
      <c r="H126" s="54" t="s">
        <v>115</v>
      </c>
      <c r="I126" s="54" t="s">
        <v>28</v>
      </c>
      <c r="J126" s="55"/>
    </row>
    <row r="127" spans="1:10" s="26" customFormat="1" ht="31.5">
      <c r="A127" s="25"/>
      <c r="B127" s="89" t="s">
        <v>55</v>
      </c>
      <c r="C127" s="47" t="s">
        <v>12</v>
      </c>
      <c r="D127" s="48" t="s">
        <v>39</v>
      </c>
      <c r="E127" s="48" t="s">
        <v>53</v>
      </c>
      <c r="F127" s="49" t="s">
        <v>54</v>
      </c>
      <c r="G127" s="96"/>
      <c r="H127" s="96"/>
      <c r="I127" s="97"/>
      <c r="J127" s="42">
        <f>SUM(J128)</f>
        <v>7149.7</v>
      </c>
    </row>
    <row r="128" spans="1:10" s="8" customFormat="1" ht="17.25">
      <c r="A128" s="20"/>
      <c r="B128" s="88" t="s">
        <v>271</v>
      </c>
      <c r="C128" s="50" t="s">
        <v>12</v>
      </c>
      <c r="D128" s="51" t="s">
        <v>39</v>
      </c>
      <c r="E128" s="51" t="s">
        <v>53</v>
      </c>
      <c r="F128" s="52" t="s">
        <v>54</v>
      </c>
      <c r="G128" s="53" t="s">
        <v>270</v>
      </c>
      <c r="H128" s="54" t="s">
        <v>115</v>
      </c>
      <c r="I128" s="54" t="s">
        <v>28</v>
      </c>
      <c r="J128" s="55">
        <v>7149.7</v>
      </c>
    </row>
    <row r="129" spans="1:10" s="28" customFormat="1" ht="31.5">
      <c r="A129" s="27" t="s">
        <v>223</v>
      </c>
      <c r="B129" s="87" t="s">
        <v>60</v>
      </c>
      <c r="C129" s="47" t="s">
        <v>12</v>
      </c>
      <c r="D129" s="48" t="s">
        <v>39</v>
      </c>
      <c r="E129" s="48" t="s">
        <v>59</v>
      </c>
      <c r="F129" s="49" t="s">
        <v>3</v>
      </c>
      <c r="G129" s="95"/>
      <c r="H129" s="96"/>
      <c r="I129" s="97"/>
      <c r="J129" s="42">
        <f>SUM(J130)</f>
        <v>106.3</v>
      </c>
    </row>
    <row r="130" spans="1:10" s="26" customFormat="1" ht="31.5">
      <c r="A130" s="25"/>
      <c r="B130" s="87" t="s">
        <v>62</v>
      </c>
      <c r="C130" s="47" t="s">
        <v>12</v>
      </c>
      <c r="D130" s="48" t="s">
        <v>39</v>
      </c>
      <c r="E130" s="48" t="s">
        <v>59</v>
      </c>
      <c r="F130" s="49" t="s">
        <v>61</v>
      </c>
      <c r="G130" s="95"/>
      <c r="H130" s="96"/>
      <c r="I130" s="97"/>
      <c r="J130" s="42">
        <f>SUM(J131)</f>
        <v>106.3</v>
      </c>
    </row>
    <row r="131" spans="1:10" s="8" customFormat="1" ht="17.25">
      <c r="A131" s="20"/>
      <c r="B131" s="88" t="s">
        <v>271</v>
      </c>
      <c r="C131" s="50" t="s">
        <v>12</v>
      </c>
      <c r="D131" s="51" t="s">
        <v>39</v>
      </c>
      <c r="E131" s="51" t="s">
        <v>59</v>
      </c>
      <c r="F131" s="52" t="s">
        <v>61</v>
      </c>
      <c r="G131" s="53" t="s">
        <v>270</v>
      </c>
      <c r="H131" s="54" t="s">
        <v>115</v>
      </c>
      <c r="I131" s="54" t="s">
        <v>28</v>
      </c>
      <c r="J131" s="55">
        <v>106.3</v>
      </c>
    </row>
    <row r="132" spans="1:10" s="28" customFormat="1" ht="31.5">
      <c r="A132" s="27" t="s">
        <v>224</v>
      </c>
      <c r="B132" s="90" t="s">
        <v>64</v>
      </c>
      <c r="C132" s="47" t="s">
        <v>12</v>
      </c>
      <c r="D132" s="48" t="s">
        <v>39</v>
      </c>
      <c r="E132" s="48" t="s">
        <v>63</v>
      </c>
      <c r="F132" s="49" t="s">
        <v>3</v>
      </c>
      <c r="G132" s="95"/>
      <c r="H132" s="96"/>
      <c r="I132" s="97"/>
      <c r="J132" s="42">
        <f>SUM(J133)</f>
        <v>3212.5</v>
      </c>
    </row>
    <row r="133" spans="1:10" s="26" customFormat="1" ht="47.25">
      <c r="A133" s="25"/>
      <c r="B133" s="87" t="s">
        <v>66</v>
      </c>
      <c r="C133" s="47" t="s">
        <v>12</v>
      </c>
      <c r="D133" s="48" t="s">
        <v>39</v>
      </c>
      <c r="E133" s="48" t="s">
        <v>63</v>
      </c>
      <c r="F133" s="49" t="s">
        <v>65</v>
      </c>
      <c r="G133" s="95"/>
      <c r="H133" s="96"/>
      <c r="I133" s="97"/>
      <c r="J133" s="42">
        <f>SUM(J134)</f>
        <v>3212.5</v>
      </c>
    </row>
    <row r="134" spans="1:10" s="8" customFormat="1" ht="17.25">
      <c r="A134" s="20"/>
      <c r="B134" s="88" t="s">
        <v>271</v>
      </c>
      <c r="C134" s="50" t="s">
        <v>12</v>
      </c>
      <c r="D134" s="51" t="s">
        <v>39</v>
      </c>
      <c r="E134" s="51" t="s">
        <v>63</v>
      </c>
      <c r="F134" s="52" t="s">
        <v>65</v>
      </c>
      <c r="G134" s="53" t="s">
        <v>270</v>
      </c>
      <c r="H134" s="54" t="s">
        <v>115</v>
      </c>
      <c r="I134" s="54" t="s">
        <v>28</v>
      </c>
      <c r="J134" s="55">
        <v>3212.5</v>
      </c>
    </row>
    <row r="135" spans="1:10" s="28" customFormat="1" ht="78.75">
      <c r="A135" s="27" t="s">
        <v>336</v>
      </c>
      <c r="B135" s="90" t="s">
        <v>337</v>
      </c>
      <c r="C135" s="47" t="s">
        <v>12</v>
      </c>
      <c r="D135" s="48" t="s">
        <v>39</v>
      </c>
      <c r="E135" s="48" t="s">
        <v>67</v>
      </c>
      <c r="F135" s="49" t="s">
        <v>3</v>
      </c>
      <c r="G135" s="95"/>
      <c r="H135" s="96"/>
      <c r="I135" s="97"/>
      <c r="J135" s="42">
        <f>SUM(J136)</f>
        <v>4350.5</v>
      </c>
    </row>
    <row r="136" spans="1:10" s="26" customFormat="1" ht="78.75">
      <c r="A136" s="25"/>
      <c r="B136" s="87" t="s">
        <v>338</v>
      </c>
      <c r="C136" s="47" t="s">
        <v>12</v>
      </c>
      <c r="D136" s="48" t="s">
        <v>39</v>
      </c>
      <c r="E136" s="48" t="s">
        <v>67</v>
      </c>
      <c r="F136" s="49" t="s">
        <v>65</v>
      </c>
      <c r="G136" s="95"/>
      <c r="H136" s="96"/>
      <c r="I136" s="97"/>
      <c r="J136" s="42">
        <f>SUM(J137)</f>
        <v>4350.5</v>
      </c>
    </row>
    <row r="137" spans="1:10" s="8" customFormat="1" ht="17.25">
      <c r="A137" s="20"/>
      <c r="B137" s="88" t="s">
        <v>271</v>
      </c>
      <c r="C137" s="50" t="s">
        <v>12</v>
      </c>
      <c r="D137" s="51" t="s">
        <v>39</v>
      </c>
      <c r="E137" s="51" t="s">
        <v>67</v>
      </c>
      <c r="F137" s="52" t="s">
        <v>65</v>
      </c>
      <c r="G137" s="53" t="s">
        <v>270</v>
      </c>
      <c r="H137" s="54" t="s">
        <v>115</v>
      </c>
      <c r="I137" s="54" t="s">
        <v>28</v>
      </c>
      <c r="J137" s="55">
        <v>4350.5</v>
      </c>
    </row>
    <row r="138" spans="1:10" s="1" customFormat="1" ht="31.5">
      <c r="A138" s="17" t="s">
        <v>127</v>
      </c>
      <c r="B138" s="87" t="s">
        <v>69</v>
      </c>
      <c r="C138" s="47" t="s">
        <v>7</v>
      </c>
      <c r="D138" s="48" t="s">
        <v>68</v>
      </c>
      <c r="E138" s="48" t="s">
        <v>2</v>
      </c>
      <c r="F138" s="49" t="s">
        <v>3</v>
      </c>
      <c r="G138" s="95"/>
      <c r="H138" s="96"/>
      <c r="I138" s="97"/>
      <c r="J138" s="42">
        <f>SUM(J139)</f>
        <v>13535.6</v>
      </c>
    </row>
    <row r="139" spans="1:10" s="1" customFormat="1">
      <c r="A139" s="18" t="s">
        <v>225</v>
      </c>
      <c r="B139" s="87" t="s">
        <v>71</v>
      </c>
      <c r="C139" s="47" t="s">
        <v>7</v>
      </c>
      <c r="D139" s="48" t="s">
        <v>70</v>
      </c>
      <c r="E139" s="48" t="s">
        <v>2</v>
      </c>
      <c r="F139" s="49" t="s">
        <v>3</v>
      </c>
      <c r="G139" s="95"/>
      <c r="H139" s="96"/>
      <c r="I139" s="97"/>
      <c r="J139" s="42">
        <f>SUM(J140+J143+J148+J151+J154)</f>
        <v>13535.6</v>
      </c>
    </row>
    <row r="140" spans="1:10" s="28" customFormat="1" ht="19.5">
      <c r="A140" s="27" t="s">
        <v>226</v>
      </c>
      <c r="B140" s="87" t="s">
        <v>72</v>
      </c>
      <c r="C140" s="47" t="s">
        <v>7</v>
      </c>
      <c r="D140" s="48" t="s">
        <v>70</v>
      </c>
      <c r="E140" s="48" t="s">
        <v>1</v>
      </c>
      <c r="F140" s="49" t="s">
        <v>3</v>
      </c>
      <c r="G140" s="95"/>
      <c r="H140" s="96"/>
      <c r="I140" s="97"/>
      <c r="J140" s="42">
        <f>SUM(J141)</f>
        <v>8574.6</v>
      </c>
    </row>
    <row r="141" spans="1:10" s="26" customFormat="1" ht="31.5">
      <c r="A141" s="21"/>
      <c r="B141" s="87" t="s">
        <v>74</v>
      </c>
      <c r="C141" s="47" t="s">
        <v>7</v>
      </c>
      <c r="D141" s="48" t="s">
        <v>70</v>
      </c>
      <c r="E141" s="48" t="s">
        <v>1</v>
      </c>
      <c r="F141" s="49" t="s">
        <v>73</v>
      </c>
      <c r="G141" s="95"/>
      <c r="H141" s="96"/>
      <c r="I141" s="97"/>
      <c r="J141" s="42">
        <f>SUM(J142)</f>
        <v>8574.6</v>
      </c>
    </row>
    <row r="142" spans="1:10" s="8" customFormat="1" ht="17.25">
      <c r="A142" s="19"/>
      <c r="B142" s="88" t="s">
        <v>271</v>
      </c>
      <c r="C142" s="50" t="s">
        <v>7</v>
      </c>
      <c r="D142" s="51" t="s">
        <v>70</v>
      </c>
      <c r="E142" s="51" t="s">
        <v>1</v>
      </c>
      <c r="F142" s="52" t="s">
        <v>73</v>
      </c>
      <c r="G142" s="53" t="s">
        <v>270</v>
      </c>
      <c r="H142" s="54" t="s">
        <v>115</v>
      </c>
      <c r="I142" s="54" t="s">
        <v>1</v>
      </c>
      <c r="J142" s="55">
        <v>8574.6</v>
      </c>
    </row>
    <row r="143" spans="1:10" s="28" customFormat="1" ht="31.5">
      <c r="A143" s="27" t="s">
        <v>227</v>
      </c>
      <c r="B143" s="87" t="s">
        <v>75</v>
      </c>
      <c r="C143" s="47" t="s">
        <v>7</v>
      </c>
      <c r="D143" s="48" t="s">
        <v>70</v>
      </c>
      <c r="E143" s="48" t="s">
        <v>12</v>
      </c>
      <c r="F143" s="49" t="s">
        <v>3</v>
      </c>
      <c r="G143" s="95"/>
      <c r="H143" s="96"/>
      <c r="I143" s="97"/>
      <c r="J143" s="42">
        <f>SUM(J144+J146)</f>
        <v>581</v>
      </c>
    </row>
    <row r="144" spans="1:10" s="26" customFormat="1" ht="36" customHeight="1">
      <c r="A144" s="21"/>
      <c r="B144" s="87" t="s">
        <v>325</v>
      </c>
      <c r="C144" s="47" t="s">
        <v>7</v>
      </c>
      <c r="D144" s="48" t="s">
        <v>70</v>
      </c>
      <c r="E144" s="48" t="s">
        <v>12</v>
      </c>
      <c r="F144" s="49" t="s">
        <v>326</v>
      </c>
      <c r="G144" s="95"/>
      <c r="H144" s="96"/>
      <c r="I144" s="97"/>
      <c r="J144" s="42">
        <f>SUM(J145)</f>
        <v>60</v>
      </c>
    </row>
    <row r="145" spans="1:10" s="8" customFormat="1" ht="17.25">
      <c r="A145" s="19"/>
      <c r="B145" s="88" t="s">
        <v>271</v>
      </c>
      <c r="C145" s="50" t="s">
        <v>7</v>
      </c>
      <c r="D145" s="51" t="s">
        <v>70</v>
      </c>
      <c r="E145" s="51" t="s">
        <v>12</v>
      </c>
      <c r="F145" s="52" t="s">
        <v>326</v>
      </c>
      <c r="G145" s="53" t="s">
        <v>270</v>
      </c>
      <c r="H145" s="54" t="s">
        <v>115</v>
      </c>
      <c r="I145" s="54" t="s">
        <v>7</v>
      </c>
      <c r="J145" s="55">
        <v>60</v>
      </c>
    </row>
    <row r="146" spans="1:10" s="26" customFormat="1" ht="17.25" customHeight="1">
      <c r="A146" s="21"/>
      <c r="B146" s="87" t="s">
        <v>77</v>
      </c>
      <c r="C146" s="47" t="s">
        <v>7</v>
      </c>
      <c r="D146" s="48" t="s">
        <v>70</v>
      </c>
      <c r="E146" s="48" t="s">
        <v>12</v>
      </c>
      <c r="F146" s="49" t="s">
        <v>76</v>
      </c>
      <c r="G146" s="95"/>
      <c r="H146" s="96"/>
      <c r="I146" s="97"/>
      <c r="J146" s="42">
        <f>SUM(J147)</f>
        <v>521</v>
      </c>
    </row>
    <row r="147" spans="1:10" s="8" customFormat="1" ht="17.25">
      <c r="A147" s="19"/>
      <c r="B147" s="88" t="s">
        <v>271</v>
      </c>
      <c r="C147" s="50" t="s">
        <v>7</v>
      </c>
      <c r="D147" s="51" t="s">
        <v>70</v>
      </c>
      <c r="E147" s="51" t="s">
        <v>12</v>
      </c>
      <c r="F147" s="52" t="s">
        <v>76</v>
      </c>
      <c r="G147" s="53" t="s">
        <v>270</v>
      </c>
      <c r="H147" s="54" t="s">
        <v>115</v>
      </c>
      <c r="I147" s="54" t="s">
        <v>7</v>
      </c>
      <c r="J147" s="55">
        <v>521</v>
      </c>
    </row>
    <row r="148" spans="1:10" s="28" customFormat="1" ht="31.5">
      <c r="A148" s="27" t="s">
        <v>228</v>
      </c>
      <c r="B148" s="87" t="s">
        <v>78</v>
      </c>
      <c r="C148" s="47" t="s">
        <v>7</v>
      </c>
      <c r="D148" s="48" t="s">
        <v>70</v>
      </c>
      <c r="E148" s="48" t="s">
        <v>7</v>
      </c>
      <c r="F148" s="49" t="s">
        <v>3</v>
      </c>
      <c r="G148" s="95"/>
      <c r="H148" s="96"/>
      <c r="I148" s="97"/>
      <c r="J148" s="42">
        <f>SUM(J149)</f>
        <v>1736</v>
      </c>
    </row>
    <row r="149" spans="1:10" s="26" customFormat="1" ht="31.5">
      <c r="A149" s="21"/>
      <c r="B149" s="87" t="s">
        <v>80</v>
      </c>
      <c r="C149" s="47" t="s">
        <v>7</v>
      </c>
      <c r="D149" s="48" t="s">
        <v>70</v>
      </c>
      <c r="E149" s="48" t="s">
        <v>7</v>
      </c>
      <c r="F149" s="49" t="s">
        <v>79</v>
      </c>
      <c r="G149" s="95"/>
      <c r="H149" s="96"/>
      <c r="I149" s="97"/>
      <c r="J149" s="42">
        <f>SUM(J150)</f>
        <v>1736</v>
      </c>
    </row>
    <row r="150" spans="1:10" s="8" customFormat="1" ht="17.25">
      <c r="A150" s="19"/>
      <c r="B150" s="88" t="s">
        <v>271</v>
      </c>
      <c r="C150" s="50" t="s">
        <v>7</v>
      </c>
      <c r="D150" s="51" t="s">
        <v>70</v>
      </c>
      <c r="E150" s="51" t="s">
        <v>7</v>
      </c>
      <c r="F150" s="52" t="s">
        <v>79</v>
      </c>
      <c r="G150" s="53" t="s">
        <v>270</v>
      </c>
      <c r="H150" s="54" t="s">
        <v>115</v>
      </c>
      <c r="I150" s="54" t="s">
        <v>7</v>
      </c>
      <c r="J150" s="55">
        <v>1736</v>
      </c>
    </row>
    <row r="151" spans="1:10" s="28" customFormat="1" ht="31.5">
      <c r="A151" s="27" t="s">
        <v>229</v>
      </c>
      <c r="B151" s="87" t="s">
        <v>81</v>
      </c>
      <c r="C151" s="47" t="s">
        <v>7</v>
      </c>
      <c r="D151" s="48" t="s">
        <v>70</v>
      </c>
      <c r="E151" s="48" t="s">
        <v>28</v>
      </c>
      <c r="F151" s="49" t="s">
        <v>3</v>
      </c>
      <c r="G151" s="95"/>
      <c r="H151" s="96"/>
      <c r="I151" s="97"/>
      <c r="J151" s="42">
        <f>SUM(J152)</f>
        <v>2500</v>
      </c>
    </row>
    <row r="152" spans="1:10" s="26" customFormat="1" ht="47.25">
      <c r="A152" s="21"/>
      <c r="B152" s="87" t="s">
        <v>83</v>
      </c>
      <c r="C152" s="43" t="s">
        <v>7</v>
      </c>
      <c r="D152" s="44" t="s">
        <v>70</v>
      </c>
      <c r="E152" s="44" t="s">
        <v>28</v>
      </c>
      <c r="F152" s="45" t="s">
        <v>82</v>
      </c>
      <c r="G152" s="95"/>
      <c r="H152" s="96"/>
      <c r="I152" s="97"/>
      <c r="J152" s="42">
        <f>SUM(J153)</f>
        <v>2500</v>
      </c>
    </row>
    <row r="153" spans="1:10" s="8" customFormat="1" ht="17.25">
      <c r="A153" s="19"/>
      <c r="B153" s="88" t="s">
        <v>271</v>
      </c>
      <c r="C153" s="50" t="s">
        <v>7</v>
      </c>
      <c r="D153" s="51" t="s">
        <v>70</v>
      </c>
      <c r="E153" s="51" t="s">
        <v>28</v>
      </c>
      <c r="F153" s="52" t="s">
        <v>82</v>
      </c>
      <c r="G153" s="53" t="s">
        <v>270</v>
      </c>
      <c r="H153" s="54" t="s">
        <v>115</v>
      </c>
      <c r="I153" s="54" t="s">
        <v>7</v>
      </c>
      <c r="J153" s="55">
        <v>2500</v>
      </c>
    </row>
    <row r="154" spans="1:10" s="28" customFormat="1" ht="31.5">
      <c r="A154" s="27" t="s">
        <v>230</v>
      </c>
      <c r="B154" s="87" t="s">
        <v>84</v>
      </c>
      <c r="C154" s="47" t="s">
        <v>7</v>
      </c>
      <c r="D154" s="48" t="s">
        <v>70</v>
      </c>
      <c r="E154" s="48" t="s">
        <v>53</v>
      </c>
      <c r="F154" s="49" t="s">
        <v>3</v>
      </c>
      <c r="G154" s="95"/>
      <c r="H154" s="96"/>
      <c r="I154" s="97"/>
      <c r="J154" s="42">
        <f>SUM(J155)</f>
        <v>144</v>
      </c>
    </row>
    <row r="155" spans="1:10" s="26" customFormat="1" ht="17.25">
      <c r="A155" s="21"/>
      <c r="B155" s="87" t="s">
        <v>86</v>
      </c>
      <c r="C155" s="47" t="s">
        <v>7</v>
      </c>
      <c r="D155" s="48" t="s">
        <v>70</v>
      </c>
      <c r="E155" s="48" t="s">
        <v>53</v>
      </c>
      <c r="F155" s="49" t="s">
        <v>85</v>
      </c>
      <c r="G155" s="95"/>
      <c r="H155" s="96"/>
      <c r="I155" s="97"/>
      <c r="J155" s="42">
        <f>SUM(J156)</f>
        <v>144</v>
      </c>
    </row>
    <row r="156" spans="1:10" s="8" customFormat="1" ht="31.5">
      <c r="A156" s="19"/>
      <c r="B156" s="88" t="s">
        <v>273</v>
      </c>
      <c r="C156" s="50" t="s">
        <v>7</v>
      </c>
      <c r="D156" s="51" t="s">
        <v>70</v>
      </c>
      <c r="E156" s="51" t="s">
        <v>53</v>
      </c>
      <c r="F156" s="52" t="s">
        <v>85</v>
      </c>
      <c r="G156" s="53" t="s">
        <v>272</v>
      </c>
      <c r="H156" s="54" t="s">
        <v>115</v>
      </c>
      <c r="I156" s="54" t="s">
        <v>8</v>
      </c>
      <c r="J156" s="55">
        <v>144</v>
      </c>
    </row>
    <row r="157" spans="1:10" s="1" customFormat="1" ht="31.5">
      <c r="A157" s="17" t="s">
        <v>130</v>
      </c>
      <c r="B157" s="87" t="s">
        <v>87</v>
      </c>
      <c r="C157" s="47" t="s">
        <v>28</v>
      </c>
      <c r="D157" s="48" t="s">
        <v>68</v>
      </c>
      <c r="E157" s="48" t="s">
        <v>2</v>
      </c>
      <c r="F157" s="49" t="s">
        <v>3</v>
      </c>
      <c r="G157" s="95"/>
      <c r="H157" s="96"/>
      <c r="I157" s="97"/>
      <c r="J157" s="42">
        <f>SUM(J158)</f>
        <v>330</v>
      </c>
    </row>
    <row r="158" spans="1:10" s="1" customFormat="1" ht="31.5">
      <c r="A158" s="18" t="s">
        <v>231</v>
      </c>
      <c r="B158" s="87" t="s">
        <v>88</v>
      </c>
      <c r="C158" s="43" t="s">
        <v>28</v>
      </c>
      <c r="D158" s="44" t="s">
        <v>70</v>
      </c>
      <c r="E158" s="44" t="s">
        <v>2</v>
      </c>
      <c r="F158" s="45" t="s">
        <v>3</v>
      </c>
      <c r="G158" s="95"/>
      <c r="H158" s="96"/>
      <c r="I158" s="97"/>
      <c r="J158" s="42">
        <f>SUM(J159)</f>
        <v>330</v>
      </c>
    </row>
    <row r="159" spans="1:10" s="28" customFormat="1" ht="47.25">
      <c r="A159" s="27" t="s">
        <v>232</v>
      </c>
      <c r="B159" s="87" t="s">
        <v>89</v>
      </c>
      <c r="C159" s="47" t="s">
        <v>28</v>
      </c>
      <c r="D159" s="48" t="s">
        <v>70</v>
      </c>
      <c r="E159" s="48" t="s">
        <v>1</v>
      </c>
      <c r="F159" s="49" t="s">
        <v>3</v>
      </c>
      <c r="G159" s="95"/>
      <c r="H159" s="96"/>
      <c r="I159" s="97"/>
      <c r="J159" s="42">
        <f>SUM(J160)</f>
        <v>330</v>
      </c>
    </row>
    <row r="160" spans="1:10" s="26" customFormat="1" ht="31.5">
      <c r="A160" s="21"/>
      <c r="B160" s="87" t="s">
        <v>91</v>
      </c>
      <c r="C160" s="47" t="s">
        <v>28</v>
      </c>
      <c r="D160" s="48" t="s">
        <v>70</v>
      </c>
      <c r="E160" s="48" t="s">
        <v>1</v>
      </c>
      <c r="F160" s="49" t="s">
        <v>90</v>
      </c>
      <c r="G160" s="95"/>
      <c r="H160" s="96"/>
      <c r="I160" s="97"/>
      <c r="J160" s="42">
        <f>SUM(J161)</f>
        <v>330</v>
      </c>
    </row>
    <row r="161" spans="1:10" s="8" customFormat="1" ht="17.25">
      <c r="A161" s="21"/>
      <c r="B161" s="88" t="s">
        <v>266</v>
      </c>
      <c r="C161" s="50" t="s">
        <v>28</v>
      </c>
      <c r="D161" s="51" t="s">
        <v>70</v>
      </c>
      <c r="E161" s="51" t="s">
        <v>1</v>
      </c>
      <c r="F161" s="52" t="s">
        <v>90</v>
      </c>
      <c r="G161" s="53" t="s">
        <v>267</v>
      </c>
      <c r="H161" s="54" t="s">
        <v>28</v>
      </c>
      <c r="I161" s="54" t="s">
        <v>133</v>
      </c>
      <c r="J161" s="55">
        <v>330</v>
      </c>
    </row>
    <row r="162" spans="1:10" s="1" customFormat="1" ht="63">
      <c r="A162" s="17" t="s">
        <v>30</v>
      </c>
      <c r="B162" s="87" t="s">
        <v>92</v>
      </c>
      <c r="C162" s="47" t="s">
        <v>53</v>
      </c>
      <c r="D162" s="48" t="s">
        <v>68</v>
      </c>
      <c r="E162" s="48" t="s">
        <v>2</v>
      </c>
      <c r="F162" s="49" t="s">
        <v>3</v>
      </c>
      <c r="G162" s="95"/>
      <c r="H162" s="96"/>
      <c r="I162" s="97"/>
      <c r="J162" s="42">
        <f>SUM(J163)</f>
        <v>7365</v>
      </c>
    </row>
    <row r="163" spans="1:10" s="1" customFormat="1" ht="80.25" customHeight="1">
      <c r="A163" s="18" t="s">
        <v>233</v>
      </c>
      <c r="B163" s="87" t="s">
        <v>93</v>
      </c>
      <c r="C163" s="35" t="s">
        <v>53</v>
      </c>
      <c r="D163" s="36" t="s">
        <v>70</v>
      </c>
      <c r="E163" s="36" t="s">
        <v>2</v>
      </c>
      <c r="F163" s="37" t="s">
        <v>3</v>
      </c>
      <c r="G163" s="95"/>
      <c r="H163" s="96"/>
      <c r="I163" s="97"/>
      <c r="J163" s="42">
        <f>SUM(J164+J167)</f>
        <v>7365</v>
      </c>
    </row>
    <row r="164" spans="1:10" s="28" customFormat="1" ht="63">
      <c r="A164" s="27" t="s">
        <v>234</v>
      </c>
      <c r="B164" s="87" t="s">
        <v>94</v>
      </c>
      <c r="C164" s="35" t="s">
        <v>53</v>
      </c>
      <c r="D164" s="36" t="s">
        <v>70</v>
      </c>
      <c r="E164" s="36" t="s">
        <v>1</v>
      </c>
      <c r="F164" s="37" t="s">
        <v>3</v>
      </c>
      <c r="G164" s="95"/>
      <c r="H164" s="96"/>
      <c r="I164" s="97"/>
      <c r="J164" s="42">
        <f>SUM(J165)</f>
        <v>5076</v>
      </c>
    </row>
    <row r="165" spans="1:10" s="26" customFormat="1" ht="47.25">
      <c r="A165" s="21"/>
      <c r="B165" s="87" t="s">
        <v>96</v>
      </c>
      <c r="C165" s="70" t="s">
        <v>53</v>
      </c>
      <c r="D165" s="71" t="s">
        <v>70</v>
      </c>
      <c r="E165" s="71" t="s">
        <v>1</v>
      </c>
      <c r="F165" s="72" t="s">
        <v>95</v>
      </c>
      <c r="G165" s="95"/>
      <c r="H165" s="96"/>
      <c r="I165" s="97"/>
      <c r="J165" s="42">
        <f>SUM(J166)</f>
        <v>5076</v>
      </c>
    </row>
    <row r="166" spans="1:10" s="8" customFormat="1" ht="17.25">
      <c r="A166" s="19"/>
      <c r="B166" s="88" t="s">
        <v>275</v>
      </c>
      <c r="C166" s="73" t="s">
        <v>53</v>
      </c>
      <c r="D166" s="56" t="s">
        <v>70</v>
      </c>
      <c r="E166" s="56" t="s">
        <v>1</v>
      </c>
      <c r="F166" s="53" t="s">
        <v>95</v>
      </c>
      <c r="G166" s="53" t="s">
        <v>274</v>
      </c>
      <c r="H166" s="54" t="s">
        <v>7</v>
      </c>
      <c r="I166" s="54" t="s">
        <v>67</v>
      </c>
      <c r="J166" s="55">
        <v>5076</v>
      </c>
    </row>
    <row r="167" spans="1:10" s="28" customFormat="1" ht="31.5">
      <c r="A167" s="27" t="s">
        <v>307</v>
      </c>
      <c r="B167" s="87" t="s">
        <v>339</v>
      </c>
      <c r="C167" s="35" t="s">
        <v>53</v>
      </c>
      <c r="D167" s="36" t="s">
        <v>70</v>
      </c>
      <c r="E167" s="36" t="s">
        <v>7</v>
      </c>
      <c r="F167" s="37" t="s">
        <v>3</v>
      </c>
      <c r="G167" s="95"/>
      <c r="H167" s="96"/>
      <c r="I167" s="97"/>
      <c r="J167" s="42">
        <f>SUM(J168)</f>
        <v>2289</v>
      </c>
    </row>
    <row r="168" spans="1:10" s="26" customFormat="1" ht="17.25">
      <c r="A168" s="21"/>
      <c r="B168" s="87" t="s">
        <v>6</v>
      </c>
      <c r="C168" s="70" t="s">
        <v>53</v>
      </c>
      <c r="D168" s="71" t="s">
        <v>70</v>
      </c>
      <c r="E168" s="71" t="s">
        <v>7</v>
      </c>
      <c r="F168" s="72" t="s">
        <v>9</v>
      </c>
      <c r="G168" s="95"/>
      <c r="H168" s="96"/>
      <c r="I168" s="97"/>
      <c r="J168" s="42">
        <f>SUM(J169)</f>
        <v>2289</v>
      </c>
    </row>
    <row r="169" spans="1:10" s="8" customFormat="1" ht="17.25">
      <c r="A169" s="19"/>
      <c r="B169" s="88" t="s">
        <v>262</v>
      </c>
      <c r="C169" s="73" t="s">
        <v>53</v>
      </c>
      <c r="D169" s="56" t="s">
        <v>70</v>
      </c>
      <c r="E169" s="56" t="s">
        <v>7</v>
      </c>
      <c r="F169" s="53" t="s">
        <v>9</v>
      </c>
      <c r="G169" s="53" t="s">
        <v>263</v>
      </c>
      <c r="H169" s="54" t="s">
        <v>7</v>
      </c>
      <c r="I169" s="54" t="s">
        <v>67</v>
      </c>
      <c r="J169" s="55">
        <v>2289</v>
      </c>
    </row>
    <row r="170" spans="1:10" s="1" customFormat="1" ht="31.5">
      <c r="A170" s="17" t="s">
        <v>235</v>
      </c>
      <c r="B170" s="87" t="s">
        <v>97</v>
      </c>
      <c r="C170" s="35" t="s">
        <v>8</v>
      </c>
      <c r="D170" s="36" t="s">
        <v>68</v>
      </c>
      <c r="E170" s="36" t="s">
        <v>2</v>
      </c>
      <c r="F170" s="37" t="s">
        <v>3</v>
      </c>
      <c r="G170" s="95"/>
      <c r="H170" s="96"/>
      <c r="I170" s="97"/>
      <c r="J170" s="42">
        <f>SUM(J171)</f>
        <v>1234.7</v>
      </c>
    </row>
    <row r="171" spans="1:10" s="1" customFormat="1">
      <c r="A171" s="18" t="s">
        <v>236</v>
      </c>
      <c r="B171" s="87" t="s">
        <v>99</v>
      </c>
      <c r="C171" s="35" t="s">
        <v>8</v>
      </c>
      <c r="D171" s="36" t="s">
        <v>70</v>
      </c>
      <c r="E171" s="36" t="s">
        <v>2</v>
      </c>
      <c r="F171" s="37" t="s">
        <v>98</v>
      </c>
      <c r="G171" s="96"/>
      <c r="H171" s="96"/>
      <c r="I171" s="97"/>
      <c r="J171" s="42">
        <f>SUM(J172)</f>
        <v>1234.7</v>
      </c>
    </row>
    <row r="172" spans="1:10" s="28" customFormat="1" ht="63">
      <c r="A172" s="27" t="s">
        <v>237</v>
      </c>
      <c r="B172" s="87" t="s">
        <v>313</v>
      </c>
      <c r="C172" s="35" t="s">
        <v>8</v>
      </c>
      <c r="D172" s="36" t="s">
        <v>70</v>
      </c>
      <c r="E172" s="36" t="s">
        <v>1</v>
      </c>
      <c r="F172" s="37" t="s">
        <v>3</v>
      </c>
      <c r="G172" s="95"/>
      <c r="H172" s="96"/>
      <c r="I172" s="97"/>
      <c r="J172" s="42">
        <f>SUM(J173)</f>
        <v>1234.7</v>
      </c>
    </row>
    <row r="173" spans="1:10" s="26" customFormat="1" ht="17.25">
      <c r="A173" s="21"/>
      <c r="B173" s="87" t="s">
        <v>101</v>
      </c>
      <c r="C173" s="35" t="s">
        <v>8</v>
      </c>
      <c r="D173" s="36" t="s">
        <v>70</v>
      </c>
      <c r="E173" s="36" t="s">
        <v>1</v>
      </c>
      <c r="F173" s="37" t="s">
        <v>100</v>
      </c>
      <c r="G173" s="95"/>
      <c r="H173" s="96"/>
      <c r="I173" s="97"/>
      <c r="J173" s="42">
        <f>SUM(J174:J175)</f>
        <v>1234.7</v>
      </c>
    </row>
    <row r="174" spans="1:10" s="8" customFormat="1" ht="17.25">
      <c r="A174" s="19"/>
      <c r="B174" s="88" t="s">
        <v>262</v>
      </c>
      <c r="C174" s="73" t="s">
        <v>8</v>
      </c>
      <c r="D174" s="56" t="s">
        <v>70</v>
      </c>
      <c r="E174" s="56" t="s">
        <v>1</v>
      </c>
      <c r="F174" s="53" t="s">
        <v>100</v>
      </c>
      <c r="G174" s="53" t="s">
        <v>263</v>
      </c>
      <c r="H174" s="54" t="s">
        <v>1</v>
      </c>
      <c r="I174" s="54" t="s">
        <v>136</v>
      </c>
      <c r="J174" s="55">
        <v>544.70000000000005</v>
      </c>
    </row>
    <row r="175" spans="1:10" s="8" customFormat="1" ht="17.25">
      <c r="A175" s="19"/>
      <c r="B175" s="88" t="s">
        <v>266</v>
      </c>
      <c r="C175" s="73" t="s">
        <v>8</v>
      </c>
      <c r="D175" s="56" t="s">
        <v>70</v>
      </c>
      <c r="E175" s="56" t="s">
        <v>1</v>
      </c>
      <c r="F175" s="53" t="s">
        <v>100</v>
      </c>
      <c r="G175" s="53" t="s">
        <v>267</v>
      </c>
      <c r="H175" s="54" t="s">
        <v>1</v>
      </c>
      <c r="I175" s="54" t="s">
        <v>136</v>
      </c>
      <c r="J175" s="55">
        <v>690</v>
      </c>
    </row>
    <row r="176" spans="1:10" s="1" customFormat="1" ht="47.25">
      <c r="A176" s="17" t="s">
        <v>238</v>
      </c>
      <c r="B176" s="87" t="s">
        <v>103</v>
      </c>
      <c r="C176" s="35" t="s">
        <v>63</v>
      </c>
      <c r="D176" s="36" t="s">
        <v>68</v>
      </c>
      <c r="E176" s="36" t="s">
        <v>2</v>
      </c>
      <c r="F176" s="37" t="s">
        <v>3</v>
      </c>
      <c r="G176" s="95"/>
      <c r="H176" s="96"/>
      <c r="I176" s="97"/>
      <c r="J176" s="42">
        <f>SUM(J177+J181)</f>
        <v>163611.69999999998</v>
      </c>
    </row>
    <row r="177" spans="1:10" s="1" customFormat="1" ht="31.5">
      <c r="A177" s="18" t="s">
        <v>239</v>
      </c>
      <c r="B177" s="87" t="s">
        <v>104</v>
      </c>
      <c r="C177" s="35" t="s">
        <v>63</v>
      </c>
      <c r="D177" s="36" t="s">
        <v>70</v>
      </c>
      <c r="E177" s="36" t="s">
        <v>2</v>
      </c>
      <c r="F177" s="37" t="s">
        <v>3</v>
      </c>
      <c r="G177" s="95"/>
      <c r="H177" s="96"/>
      <c r="I177" s="97"/>
      <c r="J177" s="42">
        <f>SUM(J178)</f>
        <v>4786.8</v>
      </c>
    </row>
    <row r="178" spans="1:10" s="28" customFormat="1" ht="31.5">
      <c r="A178" s="27" t="s">
        <v>240</v>
      </c>
      <c r="B178" s="87" t="s">
        <v>105</v>
      </c>
      <c r="C178" s="35" t="s">
        <v>63</v>
      </c>
      <c r="D178" s="36" t="s">
        <v>70</v>
      </c>
      <c r="E178" s="36" t="s">
        <v>1</v>
      </c>
      <c r="F178" s="37" t="s">
        <v>3</v>
      </c>
      <c r="G178" s="95"/>
      <c r="H178" s="96"/>
      <c r="I178" s="97"/>
      <c r="J178" s="42">
        <f>SUM(J179)</f>
        <v>4786.8</v>
      </c>
    </row>
    <row r="179" spans="1:10" s="26" customFormat="1" ht="31.5">
      <c r="A179" s="21"/>
      <c r="B179" s="87" t="s">
        <v>17</v>
      </c>
      <c r="C179" s="35" t="s">
        <v>63</v>
      </c>
      <c r="D179" s="36" t="s">
        <v>70</v>
      </c>
      <c r="E179" s="36" t="s">
        <v>1</v>
      </c>
      <c r="F179" s="37" t="s">
        <v>106</v>
      </c>
      <c r="G179" s="95"/>
      <c r="H179" s="96"/>
      <c r="I179" s="97"/>
      <c r="J179" s="42">
        <f>SUM(J180)</f>
        <v>4786.8</v>
      </c>
    </row>
    <row r="180" spans="1:10" s="8" customFormat="1" ht="31.5">
      <c r="A180" s="19"/>
      <c r="B180" s="88" t="s">
        <v>273</v>
      </c>
      <c r="C180" s="73" t="s">
        <v>63</v>
      </c>
      <c r="D180" s="56" t="s">
        <v>70</v>
      </c>
      <c r="E180" s="56" t="s">
        <v>1</v>
      </c>
      <c r="F180" s="53" t="s">
        <v>106</v>
      </c>
      <c r="G180" s="53" t="s">
        <v>272</v>
      </c>
      <c r="H180" s="54" t="s">
        <v>28</v>
      </c>
      <c r="I180" s="54" t="s">
        <v>53</v>
      </c>
      <c r="J180" s="55">
        <v>4786.8</v>
      </c>
    </row>
    <row r="181" spans="1:10" s="1" customFormat="1">
      <c r="A181" s="18" t="s">
        <v>280</v>
      </c>
      <c r="B181" s="87" t="s">
        <v>108</v>
      </c>
      <c r="C181" s="35" t="s">
        <v>63</v>
      </c>
      <c r="D181" s="36" t="s">
        <v>107</v>
      </c>
      <c r="E181" s="36" t="s">
        <v>2</v>
      </c>
      <c r="F181" s="37" t="s">
        <v>3</v>
      </c>
      <c r="G181" s="95"/>
      <c r="H181" s="96"/>
      <c r="I181" s="97"/>
      <c r="J181" s="42">
        <f>SUM(J182+J189+J196+J199+J206+J213)</f>
        <v>158824.9</v>
      </c>
    </row>
    <row r="182" spans="1:10" s="28" customFormat="1" ht="31.5">
      <c r="A182" s="27" t="s">
        <v>281</v>
      </c>
      <c r="B182" s="87" t="s">
        <v>109</v>
      </c>
      <c r="C182" s="35" t="s">
        <v>63</v>
      </c>
      <c r="D182" s="36" t="s">
        <v>107</v>
      </c>
      <c r="E182" s="36" t="s">
        <v>1</v>
      </c>
      <c r="F182" s="37" t="s">
        <v>3</v>
      </c>
      <c r="G182" s="95"/>
      <c r="H182" s="96"/>
      <c r="I182" s="97"/>
      <c r="J182" s="42">
        <f>SUM(J183+J185+J187)</f>
        <v>10404.1</v>
      </c>
    </row>
    <row r="183" spans="1:10" s="26" customFormat="1" ht="47.25">
      <c r="A183" s="21"/>
      <c r="B183" s="87" t="s">
        <v>342</v>
      </c>
      <c r="C183" s="35" t="s">
        <v>63</v>
      </c>
      <c r="D183" s="36" t="s">
        <v>107</v>
      </c>
      <c r="E183" s="36" t="s">
        <v>1</v>
      </c>
      <c r="F183" s="37" t="s">
        <v>341</v>
      </c>
      <c r="G183" s="95"/>
      <c r="H183" s="96"/>
      <c r="I183" s="97"/>
      <c r="J183" s="42">
        <f>SUM(J184)</f>
        <v>5895.6</v>
      </c>
    </row>
    <row r="184" spans="1:10" s="8" customFormat="1" ht="17.25">
      <c r="A184" s="19"/>
      <c r="B184" s="88" t="s">
        <v>271</v>
      </c>
      <c r="C184" s="73" t="s">
        <v>63</v>
      </c>
      <c r="D184" s="56" t="s">
        <v>107</v>
      </c>
      <c r="E184" s="56" t="s">
        <v>1</v>
      </c>
      <c r="F184" s="53" t="s">
        <v>341</v>
      </c>
      <c r="G184" s="53" t="s">
        <v>270</v>
      </c>
      <c r="H184" s="54" t="s">
        <v>115</v>
      </c>
      <c r="I184" s="54" t="s">
        <v>7</v>
      </c>
      <c r="J184" s="55">
        <v>5895.6</v>
      </c>
    </row>
    <row r="185" spans="1:10" s="26" customFormat="1" ht="47.25">
      <c r="A185" s="21"/>
      <c r="B185" s="87" t="s">
        <v>343</v>
      </c>
      <c r="C185" s="35" t="s">
        <v>63</v>
      </c>
      <c r="D185" s="36" t="s">
        <v>107</v>
      </c>
      <c r="E185" s="36" t="s">
        <v>1</v>
      </c>
      <c r="F185" s="37" t="s">
        <v>340</v>
      </c>
      <c r="G185" s="95"/>
      <c r="H185" s="96"/>
      <c r="I185" s="97"/>
      <c r="J185" s="42">
        <f>SUM(J186)</f>
        <v>3878.4</v>
      </c>
    </row>
    <row r="186" spans="1:10" s="8" customFormat="1" ht="17.25">
      <c r="A186" s="19"/>
      <c r="B186" s="88" t="s">
        <v>271</v>
      </c>
      <c r="C186" s="73" t="s">
        <v>63</v>
      </c>
      <c r="D186" s="56" t="s">
        <v>107</v>
      </c>
      <c r="E186" s="56" t="s">
        <v>1</v>
      </c>
      <c r="F186" s="53" t="s">
        <v>340</v>
      </c>
      <c r="G186" s="53" t="s">
        <v>270</v>
      </c>
      <c r="H186" s="54" t="s">
        <v>115</v>
      </c>
      <c r="I186" s="54" t="s">
        <v>7</v>
      </c>
      <c r="J186" s="55">
        <v>3878.4</v>
      </c>
    </row>
    <row r="187" spans="1:10" s="26" customFormat="1" ht="47.25">
      <c r="A187" s="21"/>
      <c r="B187" s="87" t="s">
        <v>111</v>
      </c>
      <c r="C187" s="35" t="s">
        <v>63</v>
      </c>
      <c r="D187" s="36" t="s">
        <v>107</v>
      </c>
      <c r="E187" s="36" t="s">
        <v>1</v>
      </c>
      <c r="F187" s="37" t="s">
        <v>110</v>
      </c>
      <c r="G187" s="95"/>
      <c r="H187" s="96"/>
      <c r="I187" s="97"/>
      <c r="J187" s="42">
        <f>SUM(J188)</f>
        <v>630.1</v>
      </c>
    </row>
    <row r="188" spans="1:10" s="8" customFormat="1" ht="17.25">
      <c r="A188" s="19"/>
      <c r="B188" s="88" t="s">
        <v>271</v>
      </c>
      <c r="C188" s="73" t="s">
        <v>63</v>
      </c>
      <c r="D188" s="56" t="s">
        <v>107</v>
      </c>
      <c r="E188" s="56" t="s">
        <v>1</v>
      </c>
      <c r="F188" s="53" t="s">
        <v>110</v>
      </c>
      <c r="G188" s="53" t="s">
        <v>270</v>
      </c>
      <c r="H188" s="54" t="s">
        <v>115</v>
      </c>
      <c r="I188" s="54" t="s">
        <v>7</v>
      </c>
      <c r="J188" s="55">
        <v>630.1</v>
      </c>
    </row>
    <row r="189" spans="1:10" s="28" customFormat="1" ht="31.5">
      <c r="A189" s="27" t="s">
        <v>282</v>
      </c>
      <c r="B189" s="87" t="s">
        <v>112</v>
      </c>
      <c r="C189" s="70" t="s">
        <v>63</v>
      </c>
      <c r="D189" s="71" t="s">
        <v>107</v>
      </c>
      <c r="E189" s="71" t="s">
        <v>12</v>
      </c>
      <c r="F189" s="72" t="s">
        <v>3</v>
      </c>
      <c r="G189" s="95"/>
      <c r="H189" s="96"/>
      <c r="I189" s="97"/>
      <c r="J189" s="42">
        <f>SUM(J190+J192+J194)</f>
        <v>77838.399999999994</v>
      </c>
    </row>
    <row r="190" spans="1:10" s="28" customFormat="1" ht="47.25">
      <c r="A190" s="27"/>
      <c r="B190" s="87" t="s">
        <v>342</v>
      </c>
      <c r="C190" s="35" t="s">
        <v>12</v>
      </c>
      <c r="D190" s="36" t="s">
        <v>12</v>
      </c>
      <c r="E190" s="36" t="s">
        <v>12</v>
      </c>
      <c r="F190" s="37" t="s">
        <v>341</v>
      </c>
      <c r="G190" s="36"/>
      <c r="H190" s="36"/>
      <c r="I190" s="37"/>
      <c r="J190" s="42">
        <f>SUM(J191)</f>
        <v>13100</v>
      </c>
    </row>
    <row r="191" spans="1:10" s="8" customFormat="1" ht="17.25">
      <c r="A191" s="19"/>
      <c r="B191" s="88" t="s">
        <v>35</v>
      </c>
      <c r="C191" s="73" t="s">
        <v>63</v>
      </c>
      <c r="D191" s="56" t="s">
        <v>107</v>
      </c>
      <c r="E191" s="56" t="s">
        <v>12</v>
      </c>
      <c r="F191" s="53" t="s">
        <v>341</v>
      </c>
      <c r="G191" s="53" t="s">
        <v>269</v>
      </c>
      <c r="H191" s="54" t="s">
        <v>59</v>
      </c>
      <c r="I191" s="54" t="s">
        <v>12</v>
      </c>
      <c r="J191" s="55">
        <v>13100</v>
      </c>
    </row>
    <row r="192" spans="1:10" s="28" customFormat="1" ht="47.25">
      <c r="A192" s="27"/>
      <c r="B192" s="87" t="s">
        <v>343</v>
      </c>
      <c r="C192" s="35" t="s">
        <v>12</v>
      </c>
      <c r="D192" s="36" t="s">
        <v>12</v>
      </c>
      <c r="E192" s="36" t="s">
        <v>12</v>
      </c>
      <c r="F192" s="37" t="s">
        <v>340</v>
      </c>
      <c r="G192" s="36"/>
      <c r="H192" s="36"/>
      <c r="I192" s="37"/>
      <c r="J192" s="42">
        <f>SUM(J193)</f>
        <v>49649.5</v>
      </c>
    </row>
    <row r="193" spans="1:10" s="8" customFormat="1" ht="17.25">
      <c r="A193" s="19"/>
      <c r="B193" s="88" t="s">
        <v>35</v>
      </c>
      <c r="C193" s="73" t="s">
        <v>63</v>
      </c>
      <c r="D193" s="56" t="s">
        <v>107</v>
      </c>
      <c r="E193" s="56" t="s">
        <v>12</v>
      </c>
      <c r="F193" s="53" t="s">
        <v>340</v>
      </c>
      <c r="G193" s="53" t="s">
        <v>269</v>
      </c>
      <c r="H193" s="54" t="s">
        <v>59</v>
      </c>
      <c r="I193" s="54" t="s">
        <v>67</v>
      </c>
      <c r="J193" s="55">
        <v>49649.5</v>
      </c>
    </row>
    <row r="194" spans="1:10" s="28" customFormat="1" ht="31.5">
      <c r="A194" s="27"/>
      <c r="B194" s="87" t="s">
        <v>35</v>
      </c>
      <c r="C194" s="35" t="s">
        <v>12</v>
      </c>
      <c r="D194" s="36" t="s">
        <v>12</v>
      </c>
      <c r="E194" s="36" t="s">
        <v>12</v>
      </c>
      <c r="F194" s="37" t="s">
        <v>102</v>
      </c>
      <c r="G194" s="36"/>
      <c r="H194" s="36"/>
      <c r="I194" s="37"/>
      <c r="J194" s="42">
        <f>SUM(J195)</f>
        <v>15088.9</v>
      </c>
    </row>
    <row r="195" spans="1:10" s="8" customFormat="1" ht="17.25">
      <c r="A195" s="19"/>
      <c r="B195" s="88" t="s">
        <v>35</v>
      </c>
      <c r="C195" s="73" t="s">
        <v>63</v>
      </c>
      <c r="D195" s="56" t="s">
        <v>107</v>
      </c>
      <c r="E195" s="56" t="s">
        <v>12</v>
      </c>
      <c r="F195" s="53" t="s">
        <v>102</v>
      </c>
      <c r="G195" s="53" t="s">
        <v>269</v>
      </c>
      <c r="H195" s="54" t="s">
        <v>59</v>
      </c>
      <c r="I195" s="54" t="s">
        <v>67</v>
      </c>
      <c r="J195" s="55">
        <v>15088.9</v>
      </c>
    </row>
    <row r="196" spans="1:10" s="28" customFormat="1" ht="31.5">
      <c r="A196" s="27" t="s">
        <v>283</v>
      </c>
      <c r="B196" s="87" t="s">
        <v>376</v>
      </c>
      <c r="C196" s="35" t="s">
        <v>63</v>
      </c>
      <c r="D196" s="36" t="s">
        <v>107</v>
      </c>
      <c r="E196" s="36" t="s">
        <v>7</v>
      </c>
      <c r="F196" s="37" t="s">
        <v>3</v>
      </c>
      <c r="G196" s="95"/>
      <c r="H196" s="96"/>
      <c r="I196" s="97"/>
      <c r="J196" s="42">
        <f>SUM(J197)</f>
        <v>1170</v>
      </c>
    </row>
    <row r="197" spans="1:10" s="28" customFormat="1" ht="19.5">
      <c r="A197" s="27"/>
      <c r="B197" s="87" t="s">
        <v>373</v>
      </c>
      <c r="C197" s="35" t="s">
        <v>63</v>
      </c>
      <c r="D197" s="36" t="s">
        <v>107</v>
      </c>
      <c r="E197" s="36" t="s">
        <v>7</v>
      </c>
      <c r="F197" s="37" t="s">
        <v>372</v>
      </c>
      <c r="G197" s="36"/>
      <c r="H197" s="36"/>
      <c r="I197" s="37"/>
      <c r="J197" s="42">
        <f>SUM(J198)</f>
        <v>1170</v>
      </c>
    </row>
    <row r="198" spans="1:10" s="8" customFormat="1" ht="17.25">
      <c r="A198" s="19"/>
      <c r="B198" s="88" t="s">
        <v>262</v>
      </c>
      <c r="C198" s="73" t="s">
        <v>63</v>
      </c>
      <c r="D198" s="56" t="s">
        <v>107</v>
      </c>
      <c r="E198" s="56" t="s">
        <v>7</v>
      </c>
      <c r="F198" s="53" t="s">
        <v>372</v>
      </c>
      <c r="G198" s="53" t="s">
        <v>263</v>
      </c>
      <c r="H198" s="54" t="s">
        <v>67</v>
      </c>
      <c r="I198" s="54" t="s">
        <v>67</v>
      </c>
      <c r="J198" s="55">
        <v>1170</v>
      </c>
    </row>
    <row r="199" spans="1:10" s="28" customFormat="1" ht="31.5">
      <c r="A199" s="27" t="s">
        <v>284</v>
      </c>
      <c r="B199" s="87" t="s">
        <v>113</v>
      </c>
      <c r="C199" s="35" t="s">
        <v>63</v>
      </c>
      <c r="D199" s="36" t="s">
        <v>107</v>
      </c>
      <c r="E199" s="36" t="s">
        <v>8</v>
      </c>
      <c r="F199" s="37" t="s">
        <v>3</v>
      </c>
      <c r="G199" s="95"/>
      <c r="H199" s="96"/>
      <c r="I199" s="97"/>
      <c r="J199" s="42">
        <f>SUM(J200+J202+J204)</f>
        <v>62088.399999999994</v>
      </c>
    </row>
    <row r="200" spans="1:10" s="28" customFormat="1" ht="47.25">
      <c r="A200" s="27"/>
      <c r="B200" s="87" t="s">
        <v>342</v>
      </c>
      <c r="C200" s="35" t="s">
        <v>63</v>
      </c>
      <c r="D200" s="36" t="s">
        <v>107</v>
      </c>
      <c r="E200" s="36" t="s">
        <v>8</v>
      </c>
      <c r="F200" s="37" t="s">
        <v>341</v>
      </c>
      <c r="G200" s="36"/>
      <c r="H200" s="36"/>
      <c r="I200" s="37"/>
      <c r="J200" s="42">
        <f>SUM(J201)</f>
        <v>10661.6</v>
      </c>
    </row>
    <row r="201" spans="1:10" s="8" customFormat="1" ht="17.25">
      <c r="A201" s="19"/>
      <c r="B201" s="88" t="s">
        <v>35</v>
      </c>
      <c r="C201" s="73" t="s">
        <v>63</v>
      </c>
      <c r="D201" s="56" t="s">
        <v>107</v>
      </c>
      <c r="E201" s="56" t="s">
        <v>8</v>
      </c>
      <c r="F201" s="53" t="s">
        <v>341</v>
      </c>
      <c r="G201" s="53" t="s">
        <v>269</v>
      </c>
      <c r="H201" s="54" t="s">
        <v>53</v>
      </c>
      <c r="I201" s="54" t="s">
        <v>12</v>
      </c>
      <c r="J201" s="55">
        <v>10661.6</v>
      </c>
    </row>
    <row r="202" spans="1:10" s="28" customFormat="1" ht="31.5">
      <c r="A202" s="27"/>
      <c r="B202" s="87" t="s">
        <v>35</v>
      </c>
      <c r="C202" s="35" t="s">
        <v>63</v>
      </c>
      <c r="D202" s="36" t="s">
        <v>107</v>
      </c>
      <c r="E202" s="36" t="s">
        <v>8</v>
      </c>
      <c r="F202" s="37" t="s">
        <v>340</v>
      </c>
      <c r="G202" s="36"/>
      <c r="H202" s="36"/>
      <c r="I202" s="37"/>
      <c r="J202" s="42">
        <f>SUM(J203)</f>
        <v>41444.1</v>
      </c>
    </row>
    <row r="203" spans="1:10" s="8" customFormat="1" ht="17.25">
      <c r="A203" s="19"/>
      <c r="B203" s="88" t="s">
        <v>35</v>
      </c>
      <c r="C203" s="73" t="s">
        <v>63</v>
      </c>
      <c r="D203" s="56" t="s">
        <v>107</v>
      </c>
      <c r="E203" s="56" t="s">
        <v>8</v>
      </c>
      <c r="F203" s="53" t="s">
        <v>340</v>
      </c>
      <c r="G203" s="53" t="s">
        <v>269</v>
      </c>
      <c r="H203" s="54" t="s">
        <v>53</v>
      </c>
      <c r="I203" s="54" t="s">
        <v>53</v>
      </c>
      <c r="J203" s="55">
        <v>41444.1</v>
      </c>
    </row>
    <row r="204" spans="1:10" s="28" customFormat="1" ht="31.5">
      <c r="A204" s="27"/>
      <c r="B204" s="87" t="s">
        <v>35</v>
      </c>
      <c r="C204" s="35" t="s">
        <v>63</v>
      </c>
      <c r="D204" s="36" t="s">
        <v>107</v>
      </c>
      <c r="E204" s="36" t="s">
        <v>8</v>
      </c>
      <c r="F204" s="37" t="s">
        <v>102</v>
      </c>
      <c r="G204" s="36"/>
      <c r="H204" s="36"/>
      <c r="I204" s="37"/>
      <c r="J204" s="42">
        <f>SUM(J205)</f>
        <v>9982.7000000000007</v>
      </c>
    </row>
    <row r="205" spans="1:10" s="8" customFormat="1" ht="17.25">
      <c r="A205" s="19"/>
      <c r="B205" s="88" t="s">
        <v>35</v>
      </c>
      <c r="C205" s="73" t="s">
        <v>63</v>
      </c>
      <c r="D205" s="56" t="s">
        <v>107</v>
      </c>
      <c r="E205" s="56" t="s">
        <v>8</v>
      </c>
      <c r="F205" s="53" t="s">
        <v>102</v>
      </c>
      <c r="G205" s="53" t="s">
        <v>269</v>
      </c>
      <c r="H205" s="54" t="s">
        <v>53</v>
      </c>
      <c r="I205" s="54" t="s">
        <v>53</v>
      </c>
      <c r="J205" s="55">
        <v>9982.7000000000007</v>
      </c>
    </row>
    <row r="206" spans="1:10" s="28" customFormat="1" ht="31.5">
      <c r="A206" s="27" t="s">
        <v>314</v>
      </c>
      <c r="B206" s="87" t="s">
        <v>114</v>
      </c>
      <c r="C206" s="35" t="s">
        <v>63</v>
      </c>
      <c r="D206" s="36" t="s">
        <v>107</v>
      </c>
      <c r="E206" s="36" t="s">
        <v>59</v>
      </c>
      <c r="F206" s="37" t="s">
        <v>3</v>
      </c>
      <c r="G206" s="95"/>
      <c r="H206" s="96"/>
      <c r="I206" s="97"/>
      <c r="J206" s="42">
        <f>SUM(J207+J209+J211)</f>
        <v>6584</v>
      </c>
    </row>
    <row r="207" spans="1:10" s="28" customFormat="1" ht="47.25">
      <c r="A207" s="27"/>
      <c r="B207" s="87" t="s">
        <v>342</v>
      </c>
      <c r="C207" s="35" t="s">
        <v>63</v>
      </c>
      <c r="D207" s="36" t="s">
        <v>107</v>
      </c>
      <c r="E207" s="36" t="s">
        <v>59</v>
      </c>
      <c r="F207" s="37" t="s">
        <v>341</v>
      </c>
      <c r="G207" s="36"/>
      <c r="H207" s="36"/>
      <c r="I207" s="37"/>
      <c r="J207" s="42">
        <f>SUM(J208)</f>
        <v>2930</v>
      </c>
    </row>
    <row r="208" spans="1:10" s="8" customFormat="1" ht="17.25">
      <c r="A208" s="19"/>
      <c r="B208" s="88" t="s">
        <v>35</v>
      </c>
      <c r="C208" s="73" t="s">
        <v>63</v>
      </c>
      <c r="D208" s="56" t="s">
        <v>107</v>
      </c>
      <c r="E208" s="56" t="s">
        <v>59</v>
      </c>
      <c r="F208" s="53" t="s">
        <v>341</v>
      </c>
      <c r="G208" s="53" t="s">
        <v>269</v>
      </c>
      <c r="H208" s="54" t="s">
        <v>53</v>
      </c>
      <c r="I208" s="54" t="s">
        <v>12</v>
      </c>
      <c r="J208" s="55">
        <v>2930</v>
      </c>
    </row>
    <row r="209" spans="1:12" s="28" customFormat="1" ht="31.5">
      <c r="A209" s="27"/>
      <c r="B209" s="87" t="s">
        <v>35</v>
      </c>
      <c r="C209" s="35" t="s">
        <v>63</v>
      </c>
      <c r="D209" s="36" t="s">
        <v>107</v>
      </c>
      <c r="E209" s="36" t="s">
        <v>59</v>
      </c>
      <c r="F209" s="37" t="s">
        <v>340</v>
      </c>
      <c r="G209" s="36"/>
      <c r="H209" s="36"/>
      <c r="I209" s="37"/>
      <c r="J209" s="42">
        <f>SUM(J210)</f>
        <v>2836</v>
      </c>
    </row>
    <row r="210" spans="1:12" s="8" customFormat="1" ht="17.25">
      <c r="A210" s="19"/>
      <c r="B210" s="88" t="s">
        <v>35</v>
      </c>
      <c r="C210" s="73" t="s">
        <v>63</v>
      </c>
      <c r="D210" s="56" t="s">
        <v>107</v>
      </c>
      <c r="E210" s="56" t="s">
        <v>59</v>
      </c>
      <c r="F210" s="53" t="s">
        <v>340</v>
      </c>
      <c r="G210" s="53" t="s">
        <v>269</v>
      </c>
      <c r="H210" s="54" t="s">
        <v>53</v>
      </c>
      <c r="I210" s="54" t="s">
        <v>53</v>
      </c>
      <c r="J210" s="55">
        <v>2836</v>
      </c>
    </row>
    <row r="211" spans="1:12" s="26" customFormat="1" ht="31.5">
      <c r="A211" s="21"/>
      <c r="B211" s="87" t="s">
        <v>35</v>
      </c>
      <c r="C211" s="35" t="s">
        <v>63</v>
      </c>
      <c r="D211" s="36" t="s">
        <v>107</v>
      </c>
      <c r="E211" s="36" t="s">
        <v>59</v>
      </c>
      <c r="F211" s="37" t="s">
        <v>102</v>
      </c>
      <c r="G211" s="37"/>
      <c r="H211" s="46"/>
      <c r="I211" s="46"/>
      <c r="J211" s="42">
        <f>SUM(J212)</f>
        <v>818</v>
      </c>
    </row>
    <row r="212" spans="1:12" s="8" customFormat="1" ht="17.25">
      <c r="A212" s="19"/>
      <c r="B212" s="88" t="s">
        <v>35</v>
      </c>
      <c r="C212" s="73" t="s">
        <v>63</v>
      </c>
      <c r="D212" s="56" t="s">
        <v>107</v>
      </c>
      <c r="E212" s="56" t="s">
        <v>59</v>
      </c>
      <c r="F212" s="53" t="s">
        <v>102</v>
      </c>
      <c r="G212" s="53" t="s">
        <v>269</v>
      </c>
      <c r="H212" s="54" t="s">
        <v>53</v>
      </c>
      <c r="I212" s="54" t="s">
        <v>53</v>
      </c>
      <c r="J212" s="55">
        <v>818</v>
      </c>
    </row>
    <row r="213" spans="1:12" s="28" customFormat="1" ht="19.5">
      <c r="A213" s="27" t="s">
        <v>377</v>
      </c>
      <c r="B213" s="87" t="s">
        <v>315</v>
      </c>
      <c r="C213" s="35" t="s">
        <v>63</v>
      </c>
      <c r="D213" s="36" t="s">
        <v>107</v>
      </c>
      <c r="E213" s="36" t="s">
        <v>67</v>
      </c>
      <c r="F213" s="37" t="s">
        <v>3</v>
      </c>
      <c r="G213" s="95"/>
      <c r="H213" s="96"/>
      <c r="I213" s="97"/>
      <c r="J213" s="42">
        <f>SUM(J214)</f>
        <v>740</v>
      </c>
    </row>
    <row r="214" spans="1:12" s="26" customFormat="1" ht="31.5">
      <c r="A214" s="21"/>
      <c r="B214" s="87" t="s">
        <v>322</v>
      </c>
      <c r="C214" s="35" t="s">
        <v>63</v>
      </c>
      <c r="D214" s="36" t="s">
        <v>107</v>
      </c>
      <c r="E214" s="36" t="s">
        <v>67</v>
      </c>
      <c r="F214" s="37" t="s">
        <v>318</v>
      </c>
      <c r="G214" s="37"/>
      <c r="H214" s="46"/>
      <c r="I214" s="46"/>
      <c r="J214" s="42">
        <f>SUM(J215)</f>
        <v>740</v>
      </c>
    </row>
    <row r="215" spans="1:12" s="8" customFormat="1" ht="17.25">
      <c r="A215" s="19"/>
      <c r="B215" s="88" t="s">
        <v>35</v>
      </c>
      <c r="C215" s="73" t="s">
        <v>63</v>
      </c>
      <c r="D215" s="56" t="s">
        <v>107</v>
      </c>
      <c r="E215" s="56" t="s">
        <v>67</v>
      </c>
      <c r="F215" s="53" t="s">
        <v>318</v>
      </c>
      <c r="G215" s="53" t="s">
        <v>269</v>
      </c>
      <c r="H215" s="54" t="s">
        <v>28</v>
      </c>
      <c r="I215" s="54" t="s">
        <v>67</v>
      </c>
      <c r="J215" s="55">
        <v>740</v>
      </c>
    </row>
    <row r="216" spans="1:12" s="5" customFormat="1" ht="31.5">
      <c r="A216" s="17" t="s">
        <v>39</v>
      </c>
      <c r="B216" s="87" t="s">
        <v>116</v>
      </c>
      <c r="C216" s="70" t="s">
        <v>115</v>
      </c>
      <c r="D216" s="71" t="s">
        <v>68</v>
      </c>
      <c r="E216" s="71" t="s">
        <v>2</v>
      </c>
      <c r="F216" s="72" t="s">
        <v>3</v>
      </c>
      <c r="G216" s="95"/>
      <c r="H216" s="96"/>
      <c r="I216" s="97"/>
      <c r="J216" s="42">
        <f>SUM(J217)</f>
        <v>62451.7</v>
      </c>
    </row>
    <row r="217" spans="1:12" s="1" customFormat="1" ht="31.5">
      <c r="A217" s="18" t="s">
        <v>316</v>
      </c>
      <c r="B217" s="87" t="s">
        <v>117</v>
      </c>
      <c r="C217" s="35" t="s">
        <v>115</v>
      </c>
      <c r="D217" s="36" t="s">
        <v>107</v>
      </c>
      <c r="E217" s="36" t="s">
        <v>2</v>
      </c>
      <c r="F217" s="37" t="s">
        <v>3</v>
      </c>
      <c r="G217" s="95"/>
      <c r="H217" s="96"/>
      <c r="I217" s="97"/>
      <c r="J217" s="42">
        <f>SUM(J218+J221+J226)</f>
        <v>62451.7</v>
      </c>
      <c r="K217" s="23"/>
      <c r="L217" s="23"/>
    </row>
    <row r="218" spans="1:12" s="28" customFormat="1" ht="47.25">
      <c r="A218" s="27" t="s">
        <v>317</v>
      </c>
      <c r="B218" s="87" t="s">
        <v>118</v>
      </c>
      <c r="C218" s="35" t="s">
        <v>115</v>
      </c>
      <c r="D218" s="36" t="s">
        <v>107</v>
      </c>
      <c r="E218" s="36" t="s">
        <v>1</v>
      </c>
      <c r="F218" s="37" t="s">
        <v>3</v>
      </c>
      <c r="G218" s="95"/>
      <c r="H218" s="96"/>
      <c r="I218" s="97"/>
      <c r="J218" s="42">
        <f>SUM(J219)</f>
        <v>105.4</v>
      </c>
      <c r="K218" s="29"/>
      <c r="L218" s="30"/>
    </row>
    <row r="219" spans="1:12" s="26" customFormat="1" ht="17.25">
      <c r="A219" s="21"/>
      <c r="B219" s="89" t="s">
        <v>324</v>
      </c>
      <c r="C219" s="35" t="s">
        <v>115</v>
      </c>
      <c r="D219" s="36" t="s">
        <v>107</v>
      </c>
      <c r="E219" s="36" t="s">
        <v>1</v>
      </c>
      <c r="F219" s="37" t="s">
        <v>323</v>
      </c>
      <c r="G219" s="95"/>
      <c r="H219" s="96"/>
      <c r="I219" s="97"/>
      <c r="J219" s="42">
        <f>SUM(J220)</f>
        <v>105.4</v>
      </c>
      <c r="K219" s="29"/>
      <c r="L219" s="31"/>
    </row>
    <row r="220" spans="1:12" s="8" customFormat="1" ht="17.25">
      <c r="A220" s="21"/>
      <c r="B220" s="88" t="s">
        <v>262</v>
      </c>
      <c r="C220" s="73" t="s">
        <v>115</v>
      </c>
      <c r="D220" s="56" t="s">
        <v>107</v>
      </c>
      <c r="E220" s="56" t="s">
        <v>1</v>
      </c>
      <c r="F220" s="53" t="s">
        <v>323</v>
      </c>
      <c r="G220" s="53" t="s">
        <v>263</v>
      </c>
      <c r="H220" s="54" t="s">
        <v>28</v>
      </c>
      <c r="I220" s="54" t="s">
        <v>67</v>
      </c>
      <c r="J220" s="55">
        <v>105.4</v>
      </c>
      <c r="K220" s="24"/>
      <c r="L220" s="24"/>
    </row>
    <row r="221" spans="1:12" s="28" customFormat="1" ht="31.5">
      <c r="A221" s="27" t="s">
        <v>378</v>
      </c>
      <c r="B221" s="87" t="s">
        <v>379</v>
      </c>
      <c r="C221" s="35" t="s">
        <v>115</v>
      </c>
      <c r="D221" s="36" t="s">
        <v>107</v>
      </c>
      <c r="E221" s="36" t="s">
        <v>12</v>
      </c>
      <c r="F221" s="37" t="s">
        <v>3</v>
      </c>
      <c r="G221" s="95"/>
      <c r="H221" s="96"/>
      <c r="I221" s="97"/>
      <c r="J221" s="42">
        <f>SUM(J222+J224)</f>
        <v>22346.3</v>
      </c>
      <c r="K221" s="29"/>
      <c r="L221" s="30"/>
    </row>
    <row r="222" spans="1:12" s="26" customFormat="1" ht="31.5">
      <c r="A222" s="21"/>
      <c r="B222" s="89" t="s">
        <v>380</v>
      </c>
      <c r="C222" s="35" t="s">
        <v>115</v>
      </c>
      <c r="D222" s="36" t="s">
        <v>107</v>
      </c>
      <c r="E222" s="36" t="s">
        <v>12</v>
      </c>
      <c r="F222" s="37" t="s">
        <v>381</v>
      </c>
      <c r="G222" s="95"/>
      <c r="H222" s="96"/>
      <c r="I222" s="97"/>
      <c r="J222" s="42">
        <f>SUM(J223)</f>
        <v>19958.7</v>
      </c>
      <c r="K222" s="29"/>
      <c r="L222" s="31"/>
    </row>
    <row r="223" spans="1:12" s="8" customFormat="1" ht="17.25">
      <c r="A223" s="21"/>
      <c r="B223" s="88" t="s">
        <v>275</v>
      </c>
      <c r="C223" s="73" t="s">
        <v>115</v>
      </c>
      <c r="D223" s="56" t="s">
        <v>107</v>
      </c>
      <c r="E223" s="56" t="s">
        <v>12</v>
      </c>
      <c r="F223" s="53" t="s">
        <v>381</v>
      </c>
      <c r="G223" s="53" t="s">
        <v>274</v>
      </c>
      <c r="H223" s="54" t="s">
        <v>28</v>
      </c>
      <c r="I223" s="54" t="s">
        <v>67</v>
      </c>
      <c r="J223" s="55">
        <v>19958.7</v>
      </c>
      <c r="K223" s="24"/>
      <c r="L223" s="24"/>
    </row>
    <row r="224" spans="1:12" s="26" customFormat="1" ht="17.25">
      <c r="A224" s="21"/>
      <c r="B224" s="89" t="s">
        <v>382</v>
      </c>
      <c r="C224" s="35" t="s">
        <v>115</v>
      </c>
      <c r="D224" s="36" t="s">
        <v>107</v>
      </c>
      <c r="E224" s="36" t="s">
        <v>12</v>
      </c>
      <c r="F224" s="37" t="s">
        <v>323</v>
      </c>
      <c r="G224" s="95"/>
      <c r="H224" s="96"/>
      <c r="I224" s="97"/>
      <c r="J224" s="42">
        <f>SUM(J225)</f>
        <v>2387.6</v>
      </c>
      <c r="K224" s="29"/>
      <c r="L224" s="31"/>
    </row>
    <row r="225" spans="1:12" s="8" customFormat="1" ht="17.25">
      <c r="A225" s="21"/>
      <c r="B225" s="88" t="s">
        <v>262</v>
      </c>
      <c r="C225" s="73" t="s">
        <v>115</v>
      </c>
      <c r="D225" s="56" t="s">
        <v>107</v>
      </c>
      <c r="E225" s="56" t="s">
        <v>12</v>
      </c>
      <c r="F225" s="53" t="s">
        <v>323</v>
      </c>
      <c r="G225" s="53" t="s">
        <v>263</v>
      </c>
      <c r="H225" s="54" t="s">
        <v>28</v>
      </c>
      <c r="I225" s="54" t="s">
        <v>67</v>
      </c>
      <c r="J225" s="55">
        <v>2387.6</v>
      </c>
      <c r="K225" s="24"/>
      <c r="L225" s="24"/>
    </row>
    <row r="226" spans="1:12" s="28" customFormat="1" ht="31.5">
      <c r="A226" s="27" t="s">
        <v>383</v>
      </c>
      <c r="B226" s="87" t="s">
        <v>384</v>
      </c>
      <c r="C226" s="35" t="s">
        <v>115</v>
      </c>
      <c r="D226" s="36" t="s">
        <v>107</v>
      </c>
      <c r="E226" s="36" t="s">
        <v>7</v>
      </c>
      <c r="F226" s="37" t="s">
        <v>3</v>
      </c>
      <c r="G226" s="95"/>
      <c r="H226" s="96"/>
      <c r="I226" s="97"/>
      <c r="J226" s="42">
        <f>SUM(J227)</f>
        <v>40000</v>
      </c>
      <c r="K226" s="29"/>
      <c r="L226" s="30"/>
    </row>
    <row r="227" spans="1:12" s="26" customFormat="1" ht="31.5">
      <c r="A227" s="21"/>
      <c r="B227" s="89" t="s">
        <v>386</v>
      </c>
      <c r="C227" s="35" t="s">
        <v>115</v>
      </c>
      <c r="D227" s="36" t="s">
        <v>107</v>
      </c>
      <c r="E227" s="36" t="s">
        <v>7</v>
      </c>
      <c r="F227" s="37" t="s">
        <v>385</v>
      </c>
      <c r="G227" s="95"/>
      <c r="H227" s="96"/>
      <c r="I227" s="97"/>
      <c r="J227" s="42">
        <f>SUM(J228)</f>
        <v>40000</v>
      </c>
      <c r="K227" s="29"/>
      <c r="L227" s="31"/>
    </row>
    <row r="228" spans="1:12" s="8" customFormat="1" ht="17.25">
      <c r="A228" s="21"/>
      <c r="B228" s="88" t="s">
        <v>275</v>
      </c>
      <c r="C228" s="73" t="s">
        <v>115</v>
      </c>
      <c r="D228" s="56" t="s">
        <v>107</v>
      </c>
      <c r="E228" s="56" t="s">
        <v>7</v>
      </c>
      <c r="F228" s="53" t="s">
        <v>385</v>
      </c>
      <c r="G228" s="53" t="s">
        <v>274</v>
      </c>
      <c r="H228" s="54" t="s">
        <v>28</v>
      </c>
      <c r="I228" s="54" t="s">
        <v>67</v>
      </c>
      <c r="J228" s="55">
        <v>40000</v>
      </c>
      <c r="K228" s="24"/>
      <c r="L228" s="24"/>
    </row>
    <row r="229" spans="1:12" s="1" customFormat="1" ht="31.5">
      <c r="A229" s="17" t="s">
        <v>243</v>
      </c>
      <c r="B229" s="87" t="s">
        <v>120</v>
      </c>
      <c r="C229" s="35" t="s">
        <v>119</v>
      </c>
      <c r="D229" s="36" t="s">
        <v>68</v>
      </c>
      <c r="E229" s="36" t="s">
        <v>2</v>
      </c>
      <c r="F229" s="37" t="s">
        <v>3</v>
      </c>
      <c r="G229" s="95"/>
      <c r="H229" s="96"/>
      <c r="I229" s="97"/>
      <c r="J229" s="42">
        <f>SUM(J230+J246+J254+J262+J268)</f>
        <v>77439.400000000009</v>
      </c>
    </row>
    <row r="230" spans="1:12" s="1" customFormat="1">
      <c r="A230" s="18" t="s">
        <v>244</v>
      </c>
      <c r="B230" s="87" t="s">
        <v>121</v>
      </c>
      <c r="C230" s="35" t="s">
        <v>119</v>
      </c>
      <c r="D230" s="36" t="s">
        <v>70</v>
      </c>
      <c r="E230" s="36" t="s">
        <v>2</v>
      </c>
      <c r="F230" s="37" t="s">
        <v>3</v>
      </c>
      <c r="G230" s="95"/>
      <c r="H230" s="96"/>
      <c r="I230" s="97"/>
      <c r="J230" s="42">
        <f>SUM(J231)</f>
        <v>8252.9000000000015</v>
      </c>
    </row>
    <row r="231" spans="1:12" s="28" customFormat="1" ht="31.5">
      <c r="A231" s="27" t="s">
        <v>245</v>
      </c>
      <c r="B231" s="87" t="s">
        <v>122</v>
      </c>
      <c r="C231" s="35" t="s">
        <v>119</v>
      </c>
      <c r="D231" s="36" t="s">
        <v>70</v>
      </c>
      <c r="E231" s="36" t="s">
        <v>1</v>
      </c>
      <c r="F231" s="37" t="s">
        <v>3</v>
      </c>
      <c r="G231" s="95"/>
      <c r="H231" s="96"/>
      <c r="I231" s="97"/>
      <c r="J231" s="42">
        <f>SUM(J232+J236+J238+J240+J242+J244)</f>
        <v>8252.9000000000015</v>
      </c>
    </row>
    <row r="232" spans="1:12" s="26" customFormat="1" ht="31.5">
      <c r="A232" s="21"/>
      <c r="B232" s="87" t="s">
        <v>17</v>
      </c>
      <c r="C232" s="35" t="s">
        <v>119</v>
      </c>
      <c r="D232" s="36" t="s">
        <v>70</v>
      </c>
      <c r="E232" s="36" t="s">
        <v>1</v>
      </c>
      <c r="F232" s="37" t="s">
        <v>16</v>
      </c>
      <c r="G232" s="95"/>
      <c r="H232" s="96"/>
      <c r="I232" s="97"/>
      <c r="J232" s="42">
        <f>SUM(J233:J235)</f>
        <v>7868.3000000000011</v>
      </c>
    </row>
    <row r="233" spans="1:12" s="8" customFormat="1" ht="31.5">
      <c r="A233" s="19"/>
      <c r="B233" s="88" t="s">
        <v>309</v>
      </c>
      <c r="C233" s="73" t="s">
        <v>119</v>
      </c>
      <c r="D233" s="56" t="s">
        <v>70</v>
      </c>
      <c r="E233" s="56" t="s">
        <v>1</v>
      </c>
      <c r="F233" s="53" t="s">
        <v>16</v>
      </c>
      <c r="G233" s="53" t="s">
        <v>265</v>
      </c>
      <c r="H233" s="54" t="s">
        <v>63</v>
      </c>
      <c r="I233" s="54" t="s">
        <v>1</v>
      </c>
      <c r="J233" s="55">
        <v>6233.3</v>
      </c>
    </row>
    <row r="234" spans="1:12" s="8" customFormat="1" ht="17.25">
      <c r="A234" s="19"/>
      <c r="B234" s="88" t="s">
        <v>262</v>
      </c>
      <c r="C234" s="73" t="s">
        <v>119</v>
      </c>
      <c r="D234" s="56" t="s">
        <v>70</v>
      </c>
      <c r="E234" s="56" t="s">
        <v>1</v>
      </c>
      <c r="F234" s="53" t="s">
        <v>16</v>
      </c>
      <c r="G234" s="53" t="s">
        <v>263</v>
      </c>
      <c r="H234" s="54" t="s">
        <v>63</v>
      </c>
      <c r="I234" s="54" t="s">
        <v>1</v>
      </c>
      <c r="J234" s="55">
        <v>1613.9</v>
      </c>
    </row>
    <row r="235" spans="1:12" s="8" customFormat="1" ht="17.25">
      <c r="A235" s="19"/>
      <c r="B235" s="88" t="s">
        <v>266</v>
      </c>
      <c r="C235" s="74" t="s">
        <v>119</v>
      </c>
      <c r="D235" s="75" t="s">
        <v>70</v>
      </c>
      <c r="E235" s="75" t="s">
        <v>1</v>
      </c>
      <c r="F235" s="76" t="s">
        <v>16</v>
      </c>
      <c r="G235" s="53" t="s">
        <v>267</v>
      </c>
      <c r="H235" s="54" t="s">
        <v>63</v>
      </c>
      <c r="I235" s="54" t="s">
        <v>1</v>
      </c>
      <c r="J235" s="55">
        <v>21.1</v>
      </c>
    </row>
    <row r="236" spans="1:12" s="26" customFormat="1" ht="31.5">
      <c r="A236" s="21"/>
      <c r="B236" s="87" t="s">
        <v>125</v>
      </c>
      <c r="C236" s="35" t="s">
        <v>119</v>
      </c>
      <c r="D236" s="36" t="s">
        <v>70</v>
      </c>
      <c r="E236" s="36" t="s">
        <v>1</v>
      </c>
      <c r="F236" s="33" t="s">
        <v>124</v>
      </c>
      <c r="G236" s="95"/>
      <c r="H236" s="96"/>
      <c r="I236" s="97"/>
      <c r="J236" s="42">
        <f>SUM(J237)</f>
        <v>62</v>
      </c>
    </row>
    <row r="237" spans="1:12" s="8" customFormat="1" ht="17.25">
      <c r="A237" s="19"/>
      <c r="B237" s="88" t="s">
        <v>262</v>
      </c>
      <c r="C237" s="73" t="s">
        <v>119</v>
      </c>
      <c r="D237" s="56" t="s">
        <v>70</v>
      </c>
      <c r="E237" s="56" t="s">
        <v>1</v>
      </c>
      <c r="F237" s="34" t="s">
        <v>124</v>
      </c>
      <c r="G237" s="53" t="s">
        <v>263</v>
      </c>
      <c r="H237" s="54" t="s">
        <v>63</v>
      </c>
      <c r="I237" s="54" t="s">
        <v>1</v>
      </c>
      <c r="J237" s="55">
        <v>62</v>
      </c>
    </row>
    <row r="238" spans="1:12" s="26" customFormat="1" ht="31.5">
      <c r="A238" s="21"/>
      <c r="B238" s="87" t="s">
        <v>429</v>
      </c>
      <c r="C238" s="35" t="s">
        <v>119</v>
      </c>
      <c r="D238" s="36" t="s">
        <v>70</v>
      </c>
      <c r="E238" s="36" t="s">
        <v>1</v>
      </c>
      <c r="F238" s="37" t="s">
        <v>123</v>
      </c>
      <c r="G238" s="95"/>
      <c r="H238" s="96"/>
      <c r="I238" s="97"/>
      <c r="J238" s="42">
        <f>SUM(J239)</f>
        <v>50</v>
      </c>
    </row>
    <row r="239" spans="1:12" s="8" customFormat="1" ht="17.25">
      <c r="A239" s="19"/>
      <c r="B239" s="88" t="s">
        <v>275</v>
      </c>
      <c r="C239" s="73" t="s">
        <v>119</v>
      </c>
      <c r="D239" s="56" t="s">
        <v>70</v>
      </c>
      <c r="E239" s="56" t="s">
        <v>1</v>
      </c>
      <c r="F239" s="53" t="s">
        <v>123</v>
      </c>
      <c r="G239" s="53" t="s">
        <v>274</v>
      </c>
      <c r="H239" s="54" t="s">
        <v>63</v>
      </c>
      <c r="I239" s="54" t="s">
        <v>1</v>
      </c>
      <c r="J239" s="55">
        <v>50</v>
      </c>
    </row>
    <row r="240" spans="1:12" s="26" customFormat="1" ht="63">
      <c r="A240" s="21"/>
      <c r="B240" s="87" t="s">
        <v>300</v>
      </c>
      <c r="C240" s="35" t="s">
        <v>119</v>
      </c>
      <c r="D240" s="36" t="s">
        <v>70</v>
      </c>
      <c r="E240" s="36" t="s">
        <v>1</v>
      </c>
      <c r="F240" s="37" t="s">
        <v>301</v>
      </c>
      <c r="G240" s="95"/>
      <c r="H240" s="96"/>
      <c r="I240" s="97"/>
      <c r="J240" s="42">
        <f>SUM(J241)</f>
        <v>122.6</v>
      </c>
    </row>
    <row r="241" spans="1:10" s="8" customFormat="1" ht="17.25">
      <c r="A241" s="19"/>
      <c r="B241" s="88" t="s">
        <v>275</v>
      </c>
      <c r="C241" s="73" t="s">
        <v>119</v>
      </c>
      <c r="D241" s="56" t="s">
        <v>70</v>
      </c>
      <c r="E241" s="56" t="s">
        <v>1</v>
      </c>
      <c r="F241" s="53" t="s">
        <v>301</v>
      </c>
      <c r="G241" s="53" t="s">
        <v>274</v>
      </c>
      <c r="H241" s="54" t="s">
        <v>63</v>
      </c>
      <c r="I241" s="54" t="s">
        <v>1</v>
      </c>
      <c r="J241" s="55">
        <v>122.6</v>
      </c>
    </row>
    <row r="242" spans="1:10" s="26" customFormat="1" ht="31.5">
      <c r="A242" s="21"/>
      <c r="B242" s="87" t="s">
        <v>348</v>
      </c>
      <c r="C242" s="35" t="s">
        <v>119</v>
      </c>
      <c r="D242" s="36" t="s">
        <v>70</v>
      </c>
      <c r="E242" s="36" t="s">
        <v>1</v>
      </c>
      <c r="F242" s="37" t="s">
        <v>344</v>
      </c>
      <c r="G242" s="95"/>
      <c r="H242" s="96"/>
      <c r="I242" s="97"/>
      <c r="J242" s="42">
        <f>SUM(J243)</f>
        <v>100</v>
      </c>
    </row>
    <row r="243" spans="1:10" s="8" customFormat="1" ht="17.25">
      <c r="A243" s="19"/>
      <c r="B243" s="88" t="s">
        <v>275</v>
      </c>
      <c r="C243" s="73" t="s">
        <v>119</v>
      </c>
      <c r="D243" s="56" t="s">
        <v>70</v>
      </c>
      <c r="E243" s="56" t="s">
        <v>1</v>
      </c>
      <c r="F243" s="53" t="s">
        <v>344</v>
      </c>
      <c r="G243" s="53" t="s">
        <v>274</v>
      </c>
      <c r="H243" s="54" t="s">
        <v>63</v>
      </c>
      <c r="I243" s="54" t="s">
        <v>1</v>
      </c>
      <c r="J243" s="55">
        <v>100</v>
      </c>
    </row>
    <row r="244" spans="1:10" s="26" customFormat="1" ht="47.25">
      <c r="A244" s="21"/>
      <c r="B244" s="87" t="s">
        <v>349</v>
      </c>
      <c r="C244" s="35" t="s">
        <v>119</v>
      </c>
      <c r="D244" s="36" t="s">
        <v>70</v>
      </c>
      <c r="E244" s="36" t="s">
        <v>1</v>
      </c>
      <c r="F244" s="37" t="s">
        <v>345</v>
      </c>
      <c r="G244" s="95"/>
      <c r="H244" s="96"/>
      <c r="I244" s="97"/>
      <c r="J244" s="42">
        <f>SUM(J245)</f>
        <v>50</v>
      </c>
    </row>
    <row r="245" spans="1:10" s="8" customFormat="1" ht="17.25">
      <c r="A245" s="19"/>
      <c r="B245" s="88" t="s">
        <v>275</v>
      </c>
      <c r="C245" s="73" t="s">
        <v>119</v>
      </c>
      <c r="D245" s="56" t="s">
        <v>70</v>
      </c>
      <c r="E245" s="56" t="s">
        <v>1</v>
      </c>
      <c r="F245" s="53" t="s">
        <v>345</v>
      </c>
      <c r="G245" s="53" t="s">
        <v>274</v>
      </c>
      <c r="H245" s="54" t="s">
        <v>63</v>
      </c>
      <c r="I245" s="54" t="s">
        <v>1</v>
      </c>
      <c r="J245" s="55">
        <v>50</v>
      </c>
    </row>
    <row r="246" spans="1:10" s="1" customFormat="1">
      <c r="A246" s="18" t="s">
        <v>246</v>
      </c>
      <c r="B246" s="87" t="s">
        <v>126</v>
      </c>
      <c r="C246" s="35" t="s">
        <v>119</v>
      </c>
      <c r="D246" s="36" t="s">
        <v>107</v>
      </c>
      <c r="E246" s="36" t="s">
        <v>2</v>
      </c>
      <c r="F246" s="37" t="s">
        <v>3</v>
      </c>
      <c r="G246" s="95"/>
      <c r="H246" s="96"/>
      <c r="I246" s="97"/>
      <c r="J246" s="42">
        <f>SUM(J247)</f>
        <v>15876.5</v>
      </c>
    </row>
    <row r="247" spans="1:10" s="28" customFormat="1" ht="31.5">
      <c r="A247" s="27" t="s">
        <v>247</v>
      </c>
      <c r="B247" s="87" t="s">
        <v>122</v>
      </c>
      <c r="C247" s="35" t="s">
        <v>119</v>
      </c>
      <c r="D247" s="36" t="s">
        <v>107</v>
      </c>
      <c r="E247" s="36" t="s">
        <v>1</v>
      </c>
      <c r="F247" s="37" t="s">
        <v>3</v>
      </c>
      <c r="G247" s="95"/>
      <c r="H247" s="96"/>
      <c r="I247" s="97"/>
      <c r="J247" s="42">
        <f>SUM(J248+J252)</f>
        <v>15876.5</v>
      </c>
    </row>
    <row r="248" spans="1:10" s="26" customFormat="1" ht="31.5">
      <c r="A248" s="21"/>
      <c r="B248" s="87" t="s">
        <v>17</v>
      </c>
      <c r="C248" s="35" t="s">
        <v>119</v>
      </c>
      <c r="D248" s="36" t="s">
        <v>107</v>
      </c>
      <c r="E248" s="36" t="s">
        <v>1</v>
      </c>
      <c r="F248" s="37" t="s">
        <v>16</v>
      </c>
      <c r="G248" s="95"/>
      <c r="H248" s="96"/>
      <c r="I248" s="97"/>
      <c r="J248" s="42">
        <f>SUM(J251+J250+J249)</f>
        <v>4330.8</v>
      </c>
    </row>
    <row r="249" spans="1:10" s="8" customFormat="1" ht="31.5">
      <c r="A249" s="19"/>
      <c r="B249" s="88" t="s">
        <v>264</v>
      </c>
      <c r="C249" s="73" t="s">
        <v>119</v>
      </c>
      <c r="D249" s="56" t="s">
        <v>107</v>
      </c>
      <c r="E249" s="56" t="s">
        <v>1</v>
      </c>
      <c r="F249" s="53" t="s">
        <v>16</v>
      </c>
      <c r="G249" s="53" t="s">
        <v>265</v>
      </c>
      <c r="H249" s="54" t="s">
        <v>63</v>
      </c>
      <c r="I249" s="54" t="s">
        <v>1</v>
      </c>
      <c r="J249" s="55">
        <v>2418</v>
      </c>
    </row>
    <row r="250" spans="1:10" s="8" customFormat="1" ht="17.25">
      <c r="A250" s="19"/>
      <c r="B250" s="88" t="s">
        <v>262</v>
      </c>
      <c r="C250" s="73" t="s">
        <v>119</v>
      </c>
      <c r="D250" s="56" t="s">
        <v>107</v>
      </c>
      <c r="E250" s="56" t="s">
        <v>1</v>
      </c>
      <c r="F250" s="53" t="s">
        <v>16</v>
      </c>
      <c r="G250" s="53" t="s">
        <v>263</v>
      </c>
      <c r="H250" s="54" t="s">
        <v>63</v>
      </c>
      <c r="I250" s="54" t="s">
        <v>1</v>
      </c>
      <c r="J250" s="55">
        <v>1636.2</v>
      </c>
    </row>
    <row r="251" spans="1:10" s="8" customFormat="1" ht="17.25">
      <c r="A251" s="19"/>
      <c r="B251" s="88" t="s">
        <v>266</v>
      </c>
      <c r="C251" s="73" t="s">
        <v>119</v>
      </c>
      <c r="D251" s="56" t="s">
        <v>107</v>
      </c>
      <c r="E251" s="56" t="s">
        <v>1</v>
      </c>
      <c r="F251" s="53" t="s">
        <v>16</v>
      </c>
      <c r="G251" s="53" t="s">
        <v>267</v>
      </c>
      <c r="H251" s="54" t="s">
        <v>63</v>
      </c>
      <c r="I251" s="54" t="s">
        <v>1</v>
      </c>
      <c r="J251" s="55">
        <v>276.60000000000002</v>
      </c>
    </row>
    <row r="252" spans="1:10" s="26" customFormat="1" ht="31.5">
      <c r="A252" s="21"/>
      <c r="B252" s="87" t="s">
        <v>35</v>
      </c>
      <c r="C252" s="35" t="s">
        <v>119</v>
      </c>
      <c r="D252" s="36" t="s">
        <v>107</v>
      </c>
      <c r="E252" s="36" t="s">
        <v>1</v>
      </c>
      <c r="F252" s="37" t="s">
        <v>102</v>
      </c>
      <c r="G252" s="95"/>
      <c r="H252" s="96"/>
      <c r="I252" s="97"/>
      <c r="J252" s="42">
        <f>SUM(J253)</f>
        <v>11545.7</v>
      </c>
    </row>
    <row r="253" spans="1:10" s="8" customFormat="1" ht="17.25">
      <c r="A253" s="19"/>
      <c r="B253" s="88" t="s">
        <v>35</v>
      </c>
      <c r="C253" s="73" t="s">
        <v>119</v>
      </c>
      <c r="D253" s="56" t="s">
        <v>107</v>
      </c>
      <c r="E253" s="56" t="s">
        <v>1</v>
      </c>
      <c r="F253" s="53" t="s">
        <v>102</v>
      </c>
      <c r="G253" s="53" t="s">
        <v>269</v>
      </c>
      <c r="H253" s="54" t="s">
        <v>63</v>
      </c>
      <c r="I253" s="54" t="s">
        <v>1</v>
      </c>
      <c r="J253" s="55">
        <v>11545.7</v>
      </c>
    </row>
    <row r="254" spans="1:10" s="1" customFormat="1" ht="31.5">
      <c r="A254" s="18" t="s">
        <v>285</v>
      </c>
      <c r="B254" s="87" t="s">
        <v>128</v>
      </c>
      <c r="C254" s="35" t="s">
        <v>119</v>
      </c>
      <c r="D254" s="36" t="s">
        <v>127</v>
      </c>
      <c r="E254" s="36" t="s">
        <v>2</v>
      </c>
      <c r="F254" s="37" t="s">
        <v>3</v>
      </c>
      <c r="G254" s="107"/>
      <c r="H254" s="108"/>
      <c r="I254" s="109"/>
      <c r="J254" s="42">
        <f>SUM(J255)</f>
        <v>39489.600000000006</v>
      </c>
    </row>
    <row r="255" spans="1:10" s="28" customFormat="1" ht="47.25">
      <c r="A255" s="27" t="s">
        <v>286</v>
      </c>
      <c r="B255" s="87" t="s">
        <v>129</v>
      </c>
      <c r="C255" s="35" t="s">
        <v>119</v>
      </c>
      <c r="D255" s="36" t="s">
        <v>127</v>
      </c>
      <c r="E255" s="36" t="s">
        <v>1</v>
      </c>
      <c r="F255" s="37" t="s">
        <v>3</v>
      </c>
      <c r="G255" s="95"/>
      <c r="H255" s="96"/>
      <c r="I255" s="97"/>
      <c r="J255" s="42">
        <f>SUM(J256+J260)</f>
        <v>39489.600000000006</v>
      </c>
    </row>
    <row r="256" spans="1:10" s="26" customFormat="1" ht="31.5">
      <c r="A256" s="21"/>
      <c r="B256" s="87" t="s">
        <v>17</v>
      </c>
      <c r="C256" s="35" t="s">
        <v>119</v>
      </c>
      <c r="D256" s="36" t="s">
        <v>127</v>
      </c>
      <c r="E256" s="36" t="s">
        <v>1</v>
      </c>
      <c r="F256" s="37" t="s">
        <v>16</v>
      </c>
      <c r="G256" s="95"/>
      <c r="H256" s="96"/>
      <c r="I256" s="97"/>
      <c r="J256" s="42">
        <f>SUM(J257:J259)</f>
        <v>39449.600000000006</v>
      </c>
    </row>
    <row r="257" spans="1:10" s="8" customFormat="1" ht="31.5">
      <c r="A257" s="19"/>
      <c r="B257" s="88" t="s">
        <v>264</v>
      </c>
      <c r="C257" s="73" t="s">
        <v>119</v>
      </c>
      <c r="D257" s="56" t="s">
        <v>127</v>
      </c>
      <c r="E257" s="56" t="s">
        <v>1</v>
      </c>
      <c r="F257" s="53" t="s">
        <v>16</v>
      </c>
      <c r="G257" s="53" t="s">
        <v>265</v>
      </c>
      <c r="H257" s="54" t="s">
        <v>59</v>
      </c>
      <c r="I257" s="54" t="s">
        <v>12</v>
      </c>
      <c r="J257" s="55">
        <v>33713.800000000003</v>
      </c>
    </row>
    <row r="258" spans="1:10" s="8" customFormat="1" ht="17.25">
      <c r="A258" s="19"/>
      <c r="B258" s="88" t="s">
        <v>262</v>
      </c>
      <c r="C258" s="73" t="s">
        <v>119</v>
      </c>
      <c r="D258" s="56" t="s">
        <v>127</v>
      </c>
      <c r="E258" s="56" t="s">
        <v>1</v>
      </c>
      <c r="F258" s="53" t="s">
        <v>16</v>
      </c>
      <c r="G258" s="53" t="s">
        <v>263</v>
      </c>
      <c r="H258" s="54" t="s">
        <v>59</v>
      </c>
      <c r="I258" s="54" t="s">
        <v>12</v>
      </c>
      <c r="J258" s="55">
        <v>5577</v>
      </c>
    </row>
    <row r="259" spans="1:10" s="8" customFormat="1" ht="17.25">
      <c r="A259" s="19"/>
      <c r="B259" s="88" t="s">
        <v>266</v>
      </c>
      <c r="C259" s="73" t="s">
        <v>119</v>
      </c>
      <c r="D259" s="56" t="s">
        <v>127</v>
      </c>
      <c r="E259" s="56" t="s">
        <v>1</v>
      </c>
      <c r="F259" s="53" t="s">
        <v>16</v>
      </c>
      <c r="G259" s="53" t="s">
        <v>267</v>
      </c>
      <c r="H259" s="54" t="s">
        <v>59</v>
      </c>
      <c r="I259" s="54" t="s">
        <v>12</v>
      </c>
      <c r="J259" s="55">
        <v>158.80000000000001</v>
      </c>
    </row>
    <row r="260" spans="1:10" s="26" customFormat="1" ht="31.5">
      <c r="A260" s="21"/>
      <c r="B260" s="87" t="s">
        <v>325</v>
      </c>
      <c r="C260" s="35" t="s">
        <v>119</v>
      </c>
      <c r="D260" s="36" t="s">
        <v>127</v>
      </c>
      <c r="E260" s="36" t="s">
        <v>1</v>
      </c>
      <c r="F260" s="37" t="s">
        <v>326</v>
      </c>
      <c r="G260" s="95"/>
      <c r="H260" s="96"/>
      <c r="I260" s="97"/>
      <c r="J260" s="42">
        <f>SUM(J261)</f>
        <v>40</v>
      </c>
    </row>
    <row r="261" spans="1:10" s="8" customFormat="1" ht="17.25">
      <c r="A261" s="19"/>
      <c r="B261" s="88" t="s">
        <v>262</v>
      </c>
      <c r="C261" s="73" t="s">
        <v>119</v>
      </c>
      <c r="D261" s="56" t="s">
        <v>127</v>
      </c>
      <c r="E261" s="56" t="s">
        <v>1</v>
      </c>
      <c r="F261" s="53" t="s">
        <v>326</v>
      </c>
      <c r="G261" s="53" t="s">
        <v>263</v>
      </c>
      <c r="H261" s="54" t="s">
        <v>59</v>
      </c>
      <c r="I261" s="54" t="s">
        <v>12</v>
      </c>
      <c r="J261" s="55">
        <v>40</v>
      </c>
    </row>
    <row r="262" spans="1:10" s="7" customFormat="1" ht="31.5">
      <c r="A262" s="18" t="s">
        <v>287</v>
      </c>
      <c r="B262" s="87" t="s">
        <v>131</v>
      </c>
      <c r="C262" s="35" t="s">
        <v>119</v>
      </c>
      <c r="D262" s="36" t="s">
        <v>130</v>
      </c>
      <c r="E262" s="36" t="s">
        <v>2</v>
      </c>
      <c r="F262" s="37" t="s">
        <v>3</v>
      </c>
      <c r="G262" s="95"/>
      <c r="H262" s="96"/>
      <c r="I262" s="97"/>
      <c r="J262" s="42">
        <f>SUM(J263)</f>
        <v>2468.4</v>
      </c>
    </row>
    <row r="263" spans="1:10" s="28" customFormat="1" ht="47.25">
      <c r="A263" s="27" t="s">
        <v>288</v>
      </c>
      <c r="B263" s="87" t="s">
        <v>132</v>
      </c>
      <c r="C263" s="35" t="s">
        <v>119</v>
      </c>
      <c r="D263" s="36" t="s">
        <v>130</v>
      </c>
      <c r="E263" s="36" t="s">
        <v>1</v>
      </c>
      <c r="F263" s="37" t="s">
        <v>3</v>
      </c>
      <c r="G263" s="95"/>
      <c r="H263" s="96"/>
      <c r="I263" s="97"/>
      <c r="J263" s="42">
        <f>SUM(J264)</f>
        <v>2468.4</v>
      </c>
    </row>
    <row r="264" spans="1:10" s="26" customFormat="1" ht="17.25">
      <c r="A264" s="21"/>
      <c r="B264" s="87" t="s">
        <v>101</v>
      </c>
      <c r="C264" s="35" t="s">
        <v>119</v>
      </c>
      <c r="D264" s="36" t="s">
        <v>130</v>
      </c>
      <c r="E264" s="36" t="s">
        <v>1</v>
      </c>
      <c r="F264" s="37" t="s">
        <v>100</v>
      </c>
      <c r="G264" s="95"/>
      <c r="H264" s="96"/>
      <c r="I264" s="97"/>
      <c r="J264" s="42">
        <f>SUM(J265:J267)</f>
        <v>2468.4</v>
      </c>
    </row>
    <row r="265" spans="1:10" s="8" customFormat="1" ht="31.5">
      <c r="A265" s="19"/>
      <c r="B265" s="88" t="s">
        <v>309</v>
      </c>
      <c r="C265" s="74" t="s">
        <v>119</v>
      </c>
      <c r="D265" s="75" t="s">
        <v>130</v>
      </c>
      <c r="E265" s="75" t="s">
        <v>1</v>
      </c>
      <c r="F265" s="76" t="s">
        <v>100</v>
      </c>
      <c r="G265" s="53" t="s">
        <v>265</v>
      </c>
      <c r="H265" s="54" t="s">
        <v>63</v>
      </c>
      <c r="I265" s="54" t="s">
        <v>1</v>
      </c>
      <c r="J265" s="55">
        <v>1905.5</v>
      </c>
    </row>
    <row r="266" spans="1:10" s="8" customFormat="1" ht="17.25">
      <c r="A266" s="19"/>
      <c r="B266" s="88" t="s">
        <v>262</v>
      </c>
      <c r="C266" s="73" t="s">
        <v>119</v>
      </c>
      <c r="D266" s="56" t="s">
        <v>130</v>
      </c>
      <c r="E266" s="56" t="s">
        <v>1</v>
      </c>
      <c r="F266" s="53" t="s">
        <v>100</v>
      </c>
      <c r="G266" s="53" t="s">
        <v>263</v>
      </c>
      <c r="H266" s="54" t="s">
        <v>63</v>
      </c>
      <c r="I266" s="54" t="s">
        <v>1</v>
      </c>
      <c r="J266" s="55">
        <v>562.79999999999995</v>
      </c>
    </row>
    <row r="267" spans="1:10" s="8" customFormat="1" ht="17.25">
      <c r="A267" s="19"/>
      <c r="B267" s="88" t="s">
        <v>266</v>
      </c>
      <c r="C267" s="73" t="s">
        <v>119</v>
      </c>
      <c r="D267" s="56" t="s">
        <v>130</v>
      </c>
      <c r="E267" s="56" t="s">
        <v>1</v>
      </c>
      <c r="F267" s="53" t="s">
        <v>100</v>
      </c>
      <c r="G267" s="53" t="s">
        <v>267</v>
      </c>
      <c r="H267" s="54" t="s">
        <v>63</v>
      </c>
      <c r="I267" s="54" t="s">
        <v>1</v>
      </c>
      <c r="J267" s="55">
        <v>0.1</v>
      </c>
    </row>
    <row r="268" spans="1:10" s="7" customFormat="1">
      <c r="A268" s="18" t="s">
        <v>374</v>
      </c>
      <c r="B268" s="87" t="s">
        <v>447</v>
      </c>
      <c r="C268" s="35" t="s">
        <v>119</v>
      </c>
      <c r="D268" s="36" t="s">
        <v>30</v>
      </c>
      <c r="E268" s="36" t="s">
        <v>2</v>
      </c>
      <c r="F268" s="37" t="s">
        <v>3</v>
      </c>
      <c r="G268" s="95"/>
      <c r="H268" s="96"/>
      <c r="I268" s="97"/>
      <c r="J268" s="42">
        <f>SUM(J269)</f>
        <v>11352</v>
      </c>
    </row>
    <row r="269" spans="1:10" s="28" customFormat="1" ht="31.5">
      <c r="A269" s="27" t="s">
        <v>375</v>
      </c>
      <c r="B269" s="87" t="s">
        <v>446</v>
      </c>
      <c r="C269" s="35" t="s">
        <v>119</v>
      </c>
      <c r="D269" s="36" t="s">
        <v>30</v>
      </c>
      <c r="E269" s="36" t="s">
        <v>1</v>
      </c>
      <c r="F269" s="37" t="s">
        <v>3</v>
      </c>
      <c r="G269" s="95"/>
      <c r="H269" s="96"/>
      <c r="I269" s="97"/>
      <c r="J269" s="42">
        <f>SUM(J270)</f>
        <v>11352</v>
      </c>
    </row>
    <row r="270" spans="1:10" s="26" customFormat="1" ht="31.5">
      <c r="A270" s="21"/>
      <c r="B270" s="87" t="s">
        <v>35</v>
      </c>
      <c r="C270" s="35" t="s">
        <v>119</v>
      </c>
      <c r="D270" s="36" t="s">
        <v>30</v>
      </c>
      <c r="E270" s="36" t="s">
        <v>1</v>
      </c>
      <c r="F270" s="37" t="s">
        <v>102</v>
      </c>
      <c r="G270" s="95"/>
      <c r="H270" s="96"/>
      <c r="I270" s="97"/>
      <c r="J270" s="42">
        <f>SUM(J271)</f>
        <v>11352</v>
      </c>
    </row>
    <row r="271" spans="1:10" s="8" customFormat="1" ht="17.25">
      <c r="A271" s="19"/>
      <c r="B271" s="88" t="s">
        <v>35</v>
      </c>
      <c r="C271" s="74" t="s">
        <v>119</v>
      </c>
      <c r="D271" s="75" t="s">
        <v>30</v>
      </c>
      <c r="E271" s="75" t="s">
        <v>1</v>
      </c>
      <c r="F271" s="76" t="s">
        <v>102</v>
      </c>
      <c r="G271" s="53" t="s">
        <v>269</v>
      </c>
      <c r="H271" s="54" t="s">
        <v>63</v>
      </c>
      <c r="I271" s="54" t="s">
        <v>1</v>
      </c>
      <c r="J271" s="55">
        <v>11352</v>
      </c>
    </row>
    <row r="272" spans="1:10" s="1" customFormat="1" ht="31.5">
      <c r="A272" s="17" t="s">
        <v>115</v>
      </c>
      <c r="B272" s="87" t="s">
        <v>134</v>
      </c>
      <c r="C272" s="35" t="s">
        <v>133</v>
      </c>
      <c r="D272" s="36" t="s">
        <v>68</v>
      </c>
      <c r="E272" s="36" t="s">
        <v>2</v>
      </c>
      <c r="F272" s="37" t="s">
        <v>3</v>
      </c>
      <c r="G272" s="95"/>
      <c r="H272" s="96"/>
      <c r="I272" s="97"/>
      <c r="J272" s="42">
        <f>SUM(J273)</f>
        <v>1495.2</v>
      </c>
    </row>
    <row r="273" spans="1:10" s="1" customFormat="1">
      <c r="A273" s="18" t="s">
        <v>241</v>
      </c>
      <c r="B273" s="87" t="s">
        <v>135</v>
      </c>
      <c r="C273" s="35" t="s">
        <v>133</v>
      </c>
      <c r="D273" s="36" t="s">
        <v>70</v>
      </c>
      <c r="E273" s="36" t="s">
        <v>2</v>
      </c>
      <c r="F273" s="37" t="s">
        <v>3</v>
      </c>
      <c r="G273" s="95"/>
      <c r="H273" s="96"/>
      <c r="I273" s="97"/>
      <c r="J273" s="42">
        <f>SUM(J274)</f>
        <v>1495.2</v>
      </c>
    </row>
    <row r="274" spans="1:10" s="28" customFormat="1" ht="31.5">
      <c r="A274" s="27" t="s">
        <v>242</v>
      </c>
      <c r="B274" s="87" t="s">
        <v>319</v>
      </c>
      <c r="C274" s="35" t="s">
        <v>133</v>
      </c>
      <c r="D274" s="36" t="s">
        <v>70</v>
      </c>
      <c r="E274" s="36" t="s">
        <v>1</v>
      </c>
      <c r="F274" s="37" t="s">
        <v>3</v>
      </c>
      <c r="G274" s="95"/>
      <c r="H274" s="96"/>
      <c r="I274" s="97"/>
      <c r="J274" s="42">
        <f>SUM(J275)</f>
        <v>1495.2</v>
      </c>
    </row>
    <row r="275" spans="1:10" s="26" customFormat="1" ht="31.5">
      <c r="A275" s="21"/>
      <c r="B275" s="87" t="s">
        <v>17</v>
      </c>
      <c r="C275" s="35" t="s">
        <v>133</v>
      </c>
      <c r="D275" s="36" t="s">
        <v>70</v>
      </c>
      <c r="E275" s="36" t="s">
        <v>1</v>
      </c>
      <c r="F275" s="37" t="s">
        <v>16</v>
      </c>
      <c r="G275" s="95"/>
      <c r="H275" s="96"/>
      <c r="I275" s="97"/>
      <c r="J275" s="42">
        <f>SUM(J276:J277)</f>
        <v>1495.2</v>
      </c>
    </row>
    <row r="276" spans="1:10" s="8" customFormat="1" ht="17.25">
      <c r="A276" s="19"/>
      <c r="B276" s="88" t="s">
        <v>262</v>
      </c>
      <c r="C276" s="74" t="s">
        <v>133</v>
      </c>
      <c r="D276" s="75" t="s">
        <v>70</v>
      </c>
      <c r="E276" s="75" t="s">
        <v>1</v>
      </c>
      <c r="F276" s="76" t="s">
        <v>16</v>
      </c>
      <c r="G276" s="53" t="s">
        <v>263</v>
      </c>
      <c r="H276" s="54" t="s">
        <v>59</v>
      </c>
      <c r="I276" s="54" t="s">
        <v>12</v>
      </c>
      <c r="J276" s="55">
        <v>1485.2</v>
      </c>
    </row>
    <row r="277" spans="1:10" s="8" customFormat="1" ht="17.25">
      <c r="A277" s="19"/>
      <c r="B277" s="88" t="s">
        <v>262</v>
      </c>
      <c r="C277" s="73" t="s">
        <v>133</v>
      </c>
      <c r="D277" s="56" t="s">
        <v>70</v>
      </c>
      <c r="E277" s="56" t="s">
        <v>1</v>
      </c>
      <c r="F277" s="53" t="s">
        <v>16</v>
      </c>
      <c r="G277" s="53" t="s">
        <v>263</v>
      </c>
      <c r="H277" s="54" t="s">
        <v>63</v>
      </c>
      <c r="I277" s="54" t="s">
        <v>1</v>
      </c>
      <c r="J277" s="55">
        <v>10</v>
      </c>
    </row>
    <row r="278" spans="1:10" s="5" customFormat="1" ht="31.5">
      <c r="A278" s="17" t="s">
        <v>289</v>
      </c>
      <c r="B278" s="87" t="s">
        <v>137</v>
      </c>
      <c r="C278" s="77" t="s">
        <v>136</v>
      </c>
      <c r="D278" s="78" t="s">
        <v>68</v>
      </c>
      <c r="E278" s="78" t="s">
        <v>2</v>
      </c>
      <c r="F278" s="79" t="s">
        <v>3</v>
      </c>
      <c r="G278" s="95"/>
      <c r="H278" s="96"/>
      <c r="I278" s="97"/>
      <c r="J278" s="42">
        <f>SUM(J279)</f>
        <v>38404.9</v>
      </c>
    </row>
    <row r="279" spans="1:10" s="1" customFormat="1">
      <c r="A279" s="18" t="s">
        <v>248</v>
      </c>
      <c r="B279" s="91" t="s">
        <v>138</v>
      </c>
      <c r="C279" s="35" t="s">
        <v>136</v>
      </c>
      <c r="D279" s="36" t="s">
        <v>70</v>
      </c>
      <c r="E279" s="36" t="s">
        <v>2</v>
      </c>
      <c r="F279" s="37" t="s">
        <v>3</v>
      </c>
      <c r="G279" s="95"/>
      <c r="H279" s="96"/>
      <c r="I279" s="97"/>
      <c r="J279" s="42">
        <f>SUM(J280)</f>
        <v>38404.9</v>
      </c>
    </row>
    <row r="280" spans="1:10" s="28" customFormat="1" ht="19.5">
      <c r="A280" s="27" t="s">
        <v>249</v>
      </c>
      <c r="B280" s="87" t="s">
        <v>139</v>
      </c>
      <c r="C280" s="35" t="s">
        <v>136</v>
      </c>
      <c r="D280" s="36" t="s">
        <v>70</v>
      </c>
      <c r="E280" s="36" t="s">
        <v>1</v>
      </c>
      <c r="F280" s="37" t="s">
        <v>3</v>
      </c>
      <c r="G280" s="95"/>
      <c r="H280" s="96"/>
      <c r="I280" s="97"/>
      <c r="J280" s="42">
        <f>SUM(J281+J283+J285+J287)</f>
        <v>38404.9</v>
      </c>
    </row>
    <row r="281" spans="1:10" s="26" customFormat="1" ht="31.5">
      <c r="A281" s="21"/>
      <c r="B281" s="87" t="s">
        <v>17</v>
      </c>
      <c r="C281" s="35" t="s">
        <v>136</v>
      </c>
      <c r="D281" s="36" t="s">
        <v>70</v>
      </c>
      <c r="E281" s="36" t="s">
        <v>1</v>
      </c>
      <c r="F281" s="37" t="s">
        <v>106</v>
      </c>
      <c r="G281" s="95"/>
      <c r="H281" s="96"/>
      <c r="I281" s="97"/>
      <c r="J281" s="42">
        <f>SUM(J282)</f>
        <v>213.3</v>
      </c>
    </row>
    <row r="282" spans="1:10" s="8" customFormat="1" ht="31.5">
      <c r="A282" s="19"/>
      <c r="B282" s="88" t="s">
        <v>273</v>
      </c>
      <c r="C282" s="73" t="s">
        <v>136</v>
      </c>
      <c r="D282" s="56" t="s">
        <v>70</v>
      </c>
      <c r="E282" s="56" t="s">
        <v>1</v>
      </c>
      <c r="F282" s="53" t="s">
        <v>106</v>
      </c>
      <c r="G282" s="53" t="s">
        <v>272</v>
      </c>
      <c r="H282" s="54" t="s">
        <v>119</v>
      </c>
      <c r="I282" s="54" t="s">
        <v>12</v>
      </c>
      <c r="J282" s="55">
        <v>213.3</v>
      </c>
    </row>
    <row r="283" spans="1:10" s="26" customFormat="1" ht="17.25">
      <c r="A283" s="21"/>
      <c r="B283" s="87" t="s">
        <v>141</v>
      </c>
      <c r="C283" s="35" t="s">
        <v>136</v>
      </c>
      <c r="D283" s="36" t="s">
        <v>70</v>
      </c>
      <c r="E283" s="36" t="s">
        <v>1</v>
      </c>
      <c r="F283" s="37" t="s">
        <v>140</v>
      </c>
      <c r="G283" s="95"/>
      <c r="H283" s="96"/>
      <c r="I283" s="97"/>
      <c r="J283" s="42">
        <f>SUM(J284)</f>
        <v>1104.0999999999999</v>
      </c>
    </row>
    <row r="284" spans="1:10" s="8" customFormat="1" ht="17.25">
      <c r="A284" s="19"/>
      <c r="B284" s="88" t="s">
        <v>262</v>
      </c>
      <c r="C284" s="73" t="s">
        <v>136</v>
      </c>
      <c r="D284" s="56" t="s">
        <v>70</v>
      </c>
      <c r="E284" s="56" t="s">
        <v>1</v>
      </c>
      <c r="F284" s="53" t="s">
        <v>140</v>
      </c>
      <c r="G284" s="53" t="s">
        <v>263</v>
      </c>
      <c r="H284" s="54" t="s">
        <v>119</v>
      </c>
      <c r="I284" s="54" t="s">
        <v>1</v>
      </c>
      <c r="J284" s="55">
        <v>1104.0999999999999</v>
      </c>
    </row>
    <row r="285" spans="1:10" s="26" customFormat="1" ht="78.75">
      <c r="A285" s="21"/>
      <c r="B285" s="87" t="s">
        <v>351</v>
      </c>
      <c r="C285" s="35" t="s">
        <v>136</v>
      </c>
      <c r="D285" s="36" t="s">
        <v>70</v>
      </c>
      <c r="E285" s="36" t="s">
        <v>1</v>
      </c>
      <c r="F285" s="37" t="s">
        <v>350</v>
      </c>
      <c r="G285" s="95"/>
      <c r="H285" s="96"/>
      <c r="I285" s="97"/>
      <c r="J285" s="42">
        <f>SUM(J286)</f>
        <v>5000</v>
      </c>
    </row>
    <row r="286" spans="1:10" s="8" customFormat="1" ht="17.25">
      <c r="A286" s="19"/>
      <c r="B286" s="88" t="s">
        <v>35</v>
      </c>
      <c r="C286" s="73" t="s">
        <v>136</v>
      </c>
      <c r="D286" s="56" t="s">
        <v>70</v>
      </c>
      <c r="E286" s="56" t="s">
        <v>1</v>
      </c>
      <c r="F286" s="53" t="s">
        <v>350</v>
      </c>
      <c r="G286" s="53" t="s">
        <v>269</v>
      </c>
      <c r="H286" s="54" t="s">
        <v>119</v>
      </c>
      <c r="I286" s="54" t="s">
        <v>53</v>
      </c>
      <c r="J286" s="55">
        <v>5000</v>
      </c>
    </row>
    <row r="287" spans="1:10" s="26" customFormat="1" ht="31.5">
      <c r="A287" s="21"/>
      <c r="B287" s="87" t="s">
        <v>35</v>
      </c>
      <c r="C287" s="35" t="s">
        <v>136</v>
      </c>
      <c r="D287" s="36" t="s">
        <v>70</v>
      </c>
      <c r="E287" s="36" t="s">
        <v>1</v>
      </c>
      <c r="F287" s="37" t="s">
        <v>102</v>
      </c>
      <c r="G287" s="95"/>
      <c r="H287" s="96"/>
      <c r="I287" s="97"/>
      <c r="J287" s="42">
        <f>SUM(J288:J289)</f>
        <v>32087.5</v>
      </c>
    </row>
    <row r="288" spans="1:10" s="8" customFormat="1" ht="17.25">
      <c r="A288" s="19"/>
      <c r="B288" s="88" t="s">
        <v>262</v>
      </c>
      <c r="C288" s="73" t="s">
        <v>136</v>
      </c>
      <c r="D288" s="56" t="s">
        <v>70</v>
      </c>
      <c r="E288" s="56" t="s">
        <v>1</v>
      </c>
      <c r="F288" s="53" t="s">
        <v>102</v>
      </c>
      <c r="G288" s="53" t="s">
        <v>263</v>
      </c>
      <c r="H288" s="54" t="s">
        <v>119</v>
      </c>
      <c r="I288" s="54" t="s">
        <v>53</v>
      </c>
      <c r="J288" s="55">
        <v>1260.5</v>
      </c>
    </row>
    <row r="289" spans="1:10" s="8" customFormat="1" ht="17.25">
      <c r="A289" s="19"/>
      <c r="B289" s="88" t="s">
        <v>35</v>
      </c>
      <c r="C289" s="73" t="s">
        <v>136</v>
      </c>
      <c r="D289" s="56" t="s">
        <v>70</v>
      </c>
      <c r="E289" s="56" t="s">
        <v>1</v>
      </c>
      <c r="F289" s="53" t="s">
        <v>102</v>
      </c>
      <c r="G289" s="53" t="s">
        <v>269</v>
      </c>
      <c r="H289" s="54" t="s">
        <v>119</v>
      </c>
      <c r="I289" s="54" t="s">
        <v>53</v>
      </c>
      <c r="J289" s="55">
        <v>30827</v>
      </c>
    </row>
    <row r="290" spans="1:10" s="1" customFormat="1" ht="47.25">
      <c r="A290" s="17" t="s">
        <v>133</v>
      </c>
      <c r="B290" s="87" t="s">
        <v>143</v>
      </c>
      <c r="C290" s="35" t="s">
        <v>142</v>
      </c>
      <c r="D290" s="36" t="s">
        <v>68</v>
      </c>
      <c r="E290" s="36" t="s">
        <v>2</v>
      </c>
      <c r="F290" s="37" t="s">
        <v>3</v>
      </c>
      <c r="G290" s="95"/>
      <c r="H290" s="96"/>
      <c r="I290" s="97"/>
      <c r="J290" s="42">
        <f>SUM(J291)</f>
        <v>234.39999999999998</v>
      </c>
    </row>
    <row r="291" spans="1:10" s="1" customFormat="1" ht="31.5">
      <c r="A291" s="18" t="s">
        <v>250</v>
      </c>
      <c r="B291" s="87" t="s">
        <v>144</v>
      </c>
      <c r="C291" s="35" t="s">
        <v>142</v>
      </c>
      <c r="D291" s="36" t="s">
        <v>70</v>
      </c>
      <c r="E291" s="36" t="s">
        <v>2</v>
      </c>
      <c r="F291" s="37" t="s">
        <v>3</v>
      </c>
      <c r="G291" s="95"/>
      <c r="H291" s="96"/>
      <c r="I291" s="97"/>
      <c r="J291" s="42">
        <f>SUM(J292)</f>
        <v>234.39999999999998</v>
      </c>
    </row>
    <row r="292" spans="1:10" s="28" customFormat="1" ht="31.5">
      <c r="A292" s="27" t="s">
        <v>251</v>
      </c>
      <c r="B292" s="87" t="s">
        <v>145</v>
      </c>
      <c r="C292" s="35" t="s">
        <v>142</v>
      </c>
      <c r="D292" s="36" t="s">
        <v>70</v>
      </c>
      <c r="E292" s="36" t="s">
        <v>1</v>
      </c>
      <c r="F292" s="37" t="s">
        <v>98</v>
      </c>
      <c r="G292" s="95"/>
      <c r="H292" s="96"/>
      <c r="I292" s="97"/>
      <c r="J292" s="42">
        <f>SUM(J293+J295)</f>
        <v>234.39999999999998</v>
      </c>
    </row>
    <row r="293" spans="1:10" s="26" customFormat="1" ht="31.5">
      <c r="A293" s="21"/>
      <c r="B293" s="87" t="s">
        <v>35</v>
      </c>
      <c r="C293" s="35" t="s">
        <v>142</v>
      </c>
      <c r="D293" s="36" t="s">
        <v>70</v>
      </c>
      <c r="E293" s="36" t="s">
        <v>1</v>
      </c>
      <c r="F293" s="37" t="s">
        <v>102</v>
      </c>
      <c r="G293" s="95"/>
      <c r="H293" s="96"/>
      <c r="I293" s="97"/>
      <c r="J293" s="42">
        <f>SUM(J294)</f>
        <v>146.6</v>
      </c>
    </row>
    <row r="294" spans="1:10" s="8" customFormat="1" ht="17.25">
      <c r="A294" s="19"/>
      <c r="B294" s="88" t="s">
        <v>35</v>
      </c>
      <c r="C294" s="73" t="s">
        <v>142</v>
      </c>
      <c r="D294" s="56" t="s">
        <v>70</v>
      </c>
      <c r="E294" s="56" t="s">
        <v>1</v>
      </c>
      <c r="F294" s="53" t="s">
        <v>102</v>
      </c>
      <c r="G294" s="53" t="s">
        <v>269</v>
      </c>
      <c r="H294" s="54" t="s">
        <v>67</v>
      </c>
      <c r="I294" s="54" t="s">
        <v>67</v>
      </c>
      <c r="J294" s="55">
        <v>146.6</v>
      </c>
    </row>
    <row r="295" spans="1:10" s="26" customFormat="1" ht="31.5">
      <c r="A295" s="21"/>
      <c r="B295" s="87" t="s">
        <v>17</v>
      </c>
      <c r="C295" s="70" t="s">
        <v>142</v>
      </c>
      <c r="D295" s="71" t="s">
        <v>70</v>
      </c>
      <c r="E295" s="71" t="s">
        <v>1</v>
      </c>
      <c r="F295" s="72" t="s">
        <v>16</v>
      </c>
      <c r="G295" s="95"/>
      <c r="H295" s="96"/>
      <c r="I295" s="97"/>
      <c r="J295" s="42">
        <f>SUM(J296)</f>
        <v>87.8</v>
      </c>
    </row>
    <row r="296" spans="1:10" s="8" customFormat="1" ht="31.5">
      <c r="A296" s="19"/>
      <c r="B296" s="88" t="s">
        <v>273</v>
      </c>
      <c r="C296" s="73" t="s">
        <v>142</v>
      </c>
      <c r="D296" s="56" t="s">
        <v>70</v>
      </c>
      <c r="E296" s="56" t="s">
        <v>1</v>
      </c>
      <c r="F296" s="53" t="s">
        <v>16</v>
      </c>
      <c r="G296" s="53" t="s">
        <v>272</v>
      </c>
      <c r="H296" s="54" t="s">
        <v>28</v>
      </c>
      <c r="I296" s="54" t="s">
        <v>133</v>
      </c>
      <c r="J296" s="55">
        <v>87.8</v>
      </c>
    </row>
    <row r="297" spans="1:10" s="1" customFormat="1" ht="78.75">
      <c r="A297" s="17" t="s">
        <v>136</v>
      </c>
      <c r="B297" s="87" t="s">
        <v>147</v>
      </c>
      <c r="C297" s="35" t="s">
        <v>146</v>
      </c>
      <c r="D297" s="36" t="s">
        <v>68</v>
      </c>
      <c r="E297" s="36" t="s">
        <v>2</v>
      </c>
      <c r="F297" s="37" t="s">
        <v>3</v>
      </c>
      <c r="G297" s="95"/>
      <c r="H297" s="96"/>
      <c r="I297" s="97"/>
      <c r="J297" s="42">
        <f>SUM(J298+J305+J317)</f>
        <v>313276.7</v>
      </c>
    </row>
    <row r="298" spans="1:10" s="1" customFormat="1">
      <c r="A298" s="18" t="s">
        <v>252</v>
      </c>
      <c r="B298" s="87" t="s">
        <v>148</v>
      </c>
      <c r="C298" s="35" t="s">
        <v>146</v>
      </c>
      <c r="D298" s="36" t="s">
        <v>70</v>
      </c>
      <c r="E298" s="36" t="s">
        <v>2</v>
      </c>
      <c r="F298" s="37" t="s">
        <v>3</v>
      </c>
      <c r="G298" s="95"/>
      <c r="H298" s="96"/>
      <c r="I298" s="97"/>
      <c r="J298" s="42">
        <f>SUM(J299+J302)</f>
        <v>2473.9</v>
      </c>
    </row>
    <row r="299" spans="1:10" s="28" customFormat="1" ht="19.5">
      <c r="A299" s="27" t="s">
        <v>253</v>
      </c>
      <c r="B299" s="87" t="s">
        <v>149</v>
      </c>
      <c r="C299" s="35" t="s">
        <v>146</v>
      </c>
      <c r="D299" s="36" t="s">
        <v>70</v>
      </c>
      <c r="E299" s="36" t="s">
        <v>1</v>
      </c>
      <c r="F299" s="37" t="s">
        <v>3</v>
      </c>
      <c r="G299" s="95"/>
      <c r="H299" s="96"/>
      <c r="I299" s="97"/>
      <c r="J299" s="42">
        <f>SUM(J300)</f>
        <v>0</v>
      </c>
    </row>
    <row r="300" spans="1:10" s="26" customFormat="1" ht="31.5">
      <c r="A300" s="21"/>
      <c r="B300" s="87" t="s">
        <v>151</v>
      </c>
      <c r="C300" s="35" t="s">
        <v>146</v>
      </c>
      <c r="D300" s="36" t="s">
        <v>70</v>
      </c>
      <c r="E300" s="36" t="s">
        <v>1</v>
      </c>
      <c r="F300" s="37" t="s">
        <v>150</v>
      </c>
      <c r="G300" s="95"/>
      <c r="H300" s="96"/>
      <c r="I300" s="97"/>
      <c r="J300" s="42">
        <f>SUM(J301)</f>
        <v>0</v>
      </c>
    </row>
    <row r="301" spans="1:10" s="8" customFormat="1" ht="17.25">
      <c r="A301" s="19"/>
      <c r="B301" s="88" t="s">
        <v>266</v>
      </c>
      <c r="C301" s="73" t="s">
        <v>146</v>
      </c>
      <c r="D301" s="56" t="s">
        <v>70</v>
      </c>
      <c r="E301" s="56" t="s">
        <v>1</v>
      </c>
      <c r="F301" s="53" t="s">
        <v>150</v>
      </c>
      <c r="G301" s="53" t="s">
        <v>267</v>
      </c>
      <c r="H301" s="54" t="s">
        <v>1</v>
      </c>
      <c r="I301" s="54" t="s">
        <v>119</v>
      </c>
      <c r="J301" s="55"/>
    </row>
    <row r="302" spans="1:10" s="28" customFormat="1" ht="19.5">
      <c r="A302" s="27" t="s">
        <v>290</v>
      </c>
      <c r="B302" s="87" t="s">
        <v>152</v>
      </c>
      <c r="C302" s="35" t="s">
        <v>146</v>
      </c>
      <c r="D302" s="36" t="s">
        <v>70</v>
      </c>
      <c r="E302" s="36" t="s">
        <v>12</v>
      </c>
      <c r="F302" s="37" t="s">
        <v>3</v>
      </c>
      <c r="G302" s="95"/>
      <c r="H302" s="96"/>
      <c r="I302" s="97"/>
      <c r="J302" s="42">
        <f>SUM(J303)</f>
        <v>2473.9</v>
      </c>
    </row>
    <row r="303" spans="1:10" s="26" customFormat="1" ht="31.5">
      <c r="A303" s="21"/>
      <c r="B303" s="87" t="s">
        <v>154</v>
      </c>
      <c r="C303" s="70" t="s">
        <v>146</v>
      </c>
      <c r="D303" s="71" t="s">
        <v>70</v>
      </c>
      <c r="E303" s="71" t="s">
        <v>12</v>
      </c>
      <c r="F303" s="72" t="s">
        <v>153</v>
      </c>
      <c r="G303" s="95"/>
      <c r="H303" s="96"/>
      <c r="I303" s="97"/>
      <c r="J303" s="42">
        <f>SUM(J304)</f>
        <v>2473.9</v>
      </c>
    </row>
    <row r="304" spans="1:10" s="8" customFormat="1" ht="17.25">
      <c r="A304" s="19"/>
      <c r="B304" s="88" t="s">
        <v>277</v>
      </c>
      <c r="C304" s="73" t="s">
        <v>146</v>
      </c>
      <c r="D304" s="56" t="s">
        <v>70</v>
      </c>
      <c r="E304" s="56" t="s">
        <v>12</v>
      </c>
      <c r="F304" s="53" t="s">
        <v>153</v>
      </c>
      <c r="G304" s="53" t="s">
        <v>276</v>
      </c>
      <c r="H304" s="54" t="s">
        <v>136</v>
      </c>
      <c r="I304" s="54" t="s">
        <v>1</v>
      </c>
      <c r="J304" s="55">
        <v>2473.9</v>
      </c>
    </row>
    <row r="305" spans="1:10" s="1" customFormat="1" ht="63">
      <c r="A305" s="18" t="s">
        <v>291</v>
      </c>
      <c r="B305" s="87" t="s">
        <v>155</v>
      </c>
      <c r="C305" s="35" t="s">
        <v>146</v>
      </c>
      <c r="D305" s="36" t="s">
        <v>107</v>
      </c>
      <c r="E305" s="36" t="s">
        <v>2</v>
      </c>
      <c r="F305" s="37" t="s">
        <v>3</v>
      </c>
      <c r="G305" s="95"/>
      <c r="H305" s="96"/>
      <c r="I305" s="97"/>
      <c r="J305" s="42">
        <f>SUM(J306+J311+J314)</f>
        <v>291543</v>
      </c>
    </row>
    <row r="306" spans="1:10" s="28" customFormat="1" ht="47.25">
      <c r="A306" s="27" t="s">
        <v>292</v>
      </c>
      <c r="B306" s="87" t="s">
        <v>156</v>
      </c>
      <c r="C306" s="35" t="s">
        <v>146</v>
      </c>
      <c r="D306" s="36" t="s">
        <v>107</v>
      </c>
      <c r="E306" s="36" t="s">
        <v>1</v>
      </c>
      <c r="F306" s="37" t="s">
        <v>3</v>
      </c>
      <c r="G306" s="95"/>
      <c r="H306" s="96"/>
      <c r="I306" s="97"/>
      <c r="J306" s="42">
        <f>SUM(J307+J309)</f>
        <v>35478</v>
      </c>
    </row>
    <row r="307" spans="1:10" s="26" customFormat="1" ht="31.5">
      <c r="A307" s="21"/>
      <c r="B307" s="87" t="s">
        <v>158</v>
      </c>
      <c r="C307" s="35" t="s">
        <v>146</v>
      </c>
      <c r="D307" s="36" t="s">
        <v>107</v>
      </c>
      <c r="E307" s="36" t="s">
        <v>1</v>
      </c>
      <c r="F307" s="37" t="s">
        <v>157</v>
      </c>
      <c r="G307" s="95"/>
      <c r="H307" s="96"/>
      <c r="I307" s="97"/>
      <c r="J307" s="42">
        <f>SUM(J308)</f>
        <v>13478</v>
      </c>
    </row>
    <row r="308" spans="1:10" s="8" customFormat="1" ht="17.25">
      <c r="A308" s="19"/>
      <c r="B308" s="88" t="s">
        <v>275</v>
      </c>
      <c r="C308" s="73" t="s">
        <v>146</v>
      </c>
      <c r="D308" s="56" t="s">
        <v>107</v>
      </c>
      <c r="E308" s="56" t="s">
        <v>1</v>
      </c>
      <c r="F308" s="53" t="s">
        <v>157</v>
      </c>
      <c r="G308" s="53" t="s">
        <v>274</v>
      </c>
      <c r="H308" s="54" t="s">
        <v>142</v>
      </c>
      <c r="I308" s="54" t="s">
        <v>1</v>
      </c>
      <c r="J308" s="55">
        <v>13478</v>
      </c>
    </row>
    <row r="309" spans="1:10" s="26" customFormat="1" ht="17.25">
      <c r="A309" s="21"/>
      <c r="B309" s="87" t="s">
        <v>160</v>
      </c>
      <c r="C309" s="35" t="s">
        <v>146</v>
      </c>
      <c r="D309" s="36" t="s">
        <v>107</v>
      </c>
      <c r="E309" s="36" t="s">
        <v>1</v>
      </c>
      <c r="F309" s="37" t="s">
        <v>159</v>
      </c>
      <c r="G309" s="95"/>
      <c r="H309" s="96"/>
      <c r="I309" s="97"/>
      <c r="J309" s="42">
        <f>SUM(J310)</f>
        <v>22000</v>
      </c>
    </row>
    <row r="310" spans="1:10" s="8" customFormat="1" ht="17.25">
      <c r="A310" s="19"/>
      <c r="B310" s="88" t="s">
        <v>275</v>
      </c>
      <c r="C310" s="73" t="s">
        <v>146</v>
      </c>
      <c r="D310" s="56" t="s">
        <v>107</v>
      </c>
      <c r="E310" s="56" t="s">
        <v>1</v>
      </c>
      <c r="F310" s="53" t="s">
        <v>159</v>
      </c>
      <c r="G310" s="53" t="s">
        <v>274</v>
      </c>
      <c r="H310" s="54" t="s">
        <v>142</v>
      </c>
      <c r="I310" s="54" t="s">
        <v>1</v>
      </c>
      <c r="J310" s="55">
        <v>22000</v>
      </c>
    </row>
    <row r="311" spans="1:10" s="28" customFormat="1" ht="47.25">
      <c r="A311" s="27" t="s">
        <v>293</v>
      </c>
      <c r="B311" s="87" t="s">
        <v>161</v>
      </c>
      <c r="C311" s="35" t="s">
        <v>146</v>
      </c>
      <c r="D311" s="36" t="s">
        <v>107</v>
      </c>
      <c r="E311" s="36" t="s">
        <v>12</v>
      </c>
      <c r="F311" s="37" t="s">
        <v>3</v>
      </c>
      <c r="G311" s="95"/>
      <c r="H311" s="96"/>
      <c r="I311" s="97"/>
      <c r="J311" s="42">
        <f>SUM(J312)</f>
        <v>255795</v>
      </c>
    </row>
    <row r="312" spans="1:10" s="26" customFormat="1" ht="31.5">
      <c r="A312" s="21"/>
      <c r="B312" s="87" t="s">
        <v>163</v>
      </c>
      <c r="C312" s="70" t="s">
        <v>146</v>
      </c>
      <c r="D312" s="71" t="s">
        <v>107</v>
      </c>
      <c r="E312" s="71" t="s">
        <v>12</v>
      </c>
      <c r="F312" s="72" t="s">
        <v>162</v>
      </c>
      <c r="G312" s="95"/>
      <c r="H312" s="96"/>
      <c r="I312" s="97"/>
      <c r="J312" s="42">
        <f>SUM(J313)</f>
        <v>255795</v>
      </c>
    </row>
    <row r="313" spans="1:10" s="8" customFormat="1" ht="17.25">
      <c r="A313" s="19"/>
      <c r="B313" s="88" t="s">
        <v>275</v>
      </c>
      <c r="C313" s="73" t="s">
        <v>146</v>
      </c>
      <c r="D313" s="56" t="s">
        <v>107</v>
      </c>
      <c r="E313" s="56" t="s">
        <v>12</v>
      </c>
      <c r="F313" s="53" t="s">
        <v>162</v>
      </c>
      <c r="G313" s="53" t="s">
        <v>274</v>
      </c>
      <c r="H313" s="54" t="s">
        <v>142</v>
      </c>
      <c r="I313" s="54" t="s">
        <v>12</v>
      </c>
      <c r="J313" s="55">
        <v>255795</v>
      </c>
    </row>
    <row r="314" spans="1:10" s="28" customFormat="1" ht="31.5">
      <c r="A314" s="27" t="s">
        <v>303</v>
      </c>
      <c r="B314" s="87" t="s">
        <v>304</v>
      </c>
      <c r="C314" s="35" t="s">
        <v>146</v>
      </c>
      <c r="D314" s="36" t="s">
        <v>107</v>
      </c>
      <c r="E314" s="36" t="s">
        <v>28</v>
      </c>
      <c r="F314" s="37" t="s">
        <v>3</v>
      </c>
      <c r="G314" s="95"/>
      <c r="H314" s="96"/>
      <c r="I314" s="97"/>
      <c r="J314" s="42">
        <f>SUM(J315)</f>
        <v>270</v>
      </c>
    </row>
    <row r="315" spans="1:10" s="26" customFormat="1" ht="78.75">
      <c r="A315" s="21"/>
      <c r="B315" s="87" t="s">
        <v>305</v>
      </c>
      <c r="C315" s="70" t="s">
        <v>146</v>
      </c>
      <c r="D315" s="71" t="s">
        <v>107</v>
      </c>
      <c r="E315" s="71" t="s">
        <v>28</v>
      </c>
      <c r="F315" s="72" t="s">
        <v>302</v>
      </c>
      <c r="G315" s="95"/>
      <c r="H315" s="96"/>
      <c r="I315" s="97"/>
      <c r="J315" s="42">
        <f>SUM(J316)</f>
        <v>270</v>
      </c>
    </row>
    <row r="316" spans="1:10" s="8" customFormat="1" ht="17.25">
      <c r="A316" s="19"/>
      <c r="B316" s="88" t="s">
        <v>275</v>
      </c>
      <c r="C316" s="73" t="s">
        <v>146</v>
      </c>
      <c r="D316" s="56" t="s">
        <v>107</v>
      </c>
      <c r="E316" s="56" t="s">
        <v>28</v>
      </c>
      <c r="F316" s="76" t="s">
        <v>302</v>
      </c>
      <c r="G316" s="53" t="s">
        <v>274</v>
      </c>
      <c r="H316" s="54" t="s">
        <v>142</v>
      </c>
      <c r="I316" s="54" t="s">
        <v>7</v>
      </c>
      <c r="J316" s="55">
        <v>270</v>
      </c>
    </row>
    <row r="317" spans="1:10" s="1" customFormat="1" ht="31.5">
      <c r="A317" s="18" t="s">
        <v>294</v>
      </c>
      <c r="B317" s="87" t="s">
        <v>131</v>
      </c>
      <c r="C317" s="35" t="s">
        <v>146</v>
      </c>
      <c r="D317" s="36" t="s">
        <v>127</v>
      </c>
      <c r="E317" s="36" t="s">
        <v>2</v>
      </c>
      <c r="F317" s="37" t="s">
        <v>3</v>
      </c>
      <c r="G317" s="95"/>
      <c r="H317" s="96"/>
      <c r="I317" s="97"/>
      <c r="J317" s="42">
        <f>SUM(J318)</f>
        <v>19259.8</v>
      </c>
    </row>
    <row r="318" spans="1:10" s="28" customFormat="1" ht="47.25">
      <c r="A318" s="27" t="s">
        <v>295</v>
      </c>
      <c r="B318" s="87" t="s">
        <v>164</v>
      </c>
      <c r="C318" s="35" t="s">
        <v>146</v>
      </c>
      <c r="D318" s="36" t="s">
        <v>127</v>
      </c>
      <c r="E318" s="36" t="s">
        <v>1</v>
      </c>
      <c r="F318" s="37" t="s">
        <v>3</v>
      </c>
      <c r="G318" s="95"/>
      <c r="H318" s="96"/>
      <c r="I318" s="97"/>
      <c r="J318" s="42">
        <f>SUM(J319)</f>
        <v>19259.8</v>
      </c>
    </row>
    <row r="319" spans="1:10" s="26" customFormat="1" ht="17.25">
      <c r="A319" s="21"/>
      <c r="B319" s="87" t="s">
        <v>166</v>
      </c>
      <c r="C319" s="35" t="s">
        <v>146</v>
      </c>
      <c r="D319" s="36" t="s">
        <v>127</v>
      </c>
      <c r="E319" s="36" t="s">
        <v>1</v>
      </c>
      <c r="F319" s="37" t="s">
        <v>165</v>
      </c>
      <c r="G319" s="95"/>
      <c r="H319" s="96"/>
      <c r="I319" s="97"/>
      <c r="J319" s="42">
        <f>SUM(J320:J322)</f>
        <v>19259.8</v>
      </c>
    </row>
    <row r="320" spans="1:10" s="8" customFormat="1" ht="31.5">
      <c r="A320" s="19"/>
      <c r="B320" s="88" t="s">
        <v>264</v>
      </c>
      <c r="C320" s="73" t="s">
        <v>146</v>
      </c>
      <c r="D320" s="56" t="s">
        <v>127</v>
      </c>
      <c r="E320" s="56" t="s">
        <v>1</v>
      </c>
      <c r="F320" s="53" t="s">
        <v>165</v>
      </c>
      <c r="G320" s="53" t="s">
        <v>265</v>
      </c>
      <c r="H320" s="54" t="s">
        <v>1</v>
      </c>
      <c r="I320" s="54" t="s">
        <v>8</v>
      </c>
      <c r="J320" s="55">
        <v>17684.7</v>
      </c>
    </row>
    <row r="321" spans="1:13" s="8" customFormat="1" ht="17.25">
      <c r="A321" s="19"/>
      <c r="B321" s="88" t="s">
        <v>262</v>
      </c>
      <c r="C321" s="73" t="s">
        <v>146</v>
      </c>
      <c r="D321" s="56" t="s">
        <v>127</v>
      </c>
      <c r="E321" s="56" t="s">
        <v>1</v>
      </c>
      <c r="F321" s="53" t="s">
        <v>165</v>
      </c>
      <c r="G321" s="53" t="s">
        <v>263</v>
      </c>
      <c r="H321" s="54" t="s">
        <v>1</v>
      </c>
      <c r="I321" s="54" t="s">
        <v>8</v>
      </c>
      <c r="J321" s="55">
        <v>1575</v>
      </c>
    </row>
    <row r="322" spans="1:13" s="8" customFormat="1" ht="17.25">
      <c r="A322" s="19"/>
      <c r="B322" s="88" t="s">
        <v>266</v>
      </c>
      <c r="C322" s="73" t="s">
        <v>146</v>
      </c>
      <c r="D322" s="56" t="s">
        <v>127</v>
      </c>
      <c r="E322" s="56" t="s">
        <v>1</v>
      </c>
      <c r="F322" s="53" t="s">
        <v>165</v>
      </c>
      <c r="G322" s="53" t="s">
        <v>267</v>
      </c>
      <c r="H322" s="54" t="s">
        <v>1</v>
      </c>
      <c r="I322" s="54" t="s">
        <v>8</v>
      </c>
      <c r="J322" s="55">
        <v>0.1</v>
      </c>
    </row>
    <row r="323" spans="1:13" s="1" customFormat="1" ht="47.25">
      <c r="A323" s="17" t="s">
        <v>142</v>
      </c>
      <c r="B323" s="87" t="s">
        <v>168</v>
      </c>
      <c r="C323" s="35" t="s">
        <v>167</v>
      </c>
      <c r="D323" s="36" t="s">
        <v>68</v>
      </c>
      <c r="E323" s="36" t="s">
        <v>2</v>
      </c>
      <c r="F323" s="37" t="s">
        <v>3</v>
      </c>
      <c r="G323" s="95"/>
      <c r="H323" s="96"/>
      <c r="I323" s="97"/>
      <c r="J323" s="42">
        <f>SUM(J324+J329+J333+J355)</f>
        <v>96920.5</v>
      </c>
      <c r="M323" s="1">
        <v>0</v>
      </c>
    </row>
    <row r="324" spans="1:13" s="1" customFormat="1" ht="31.5">
      <c r="A324" s="18" t="s">
        <v>254</v>
      </c>
      <c r="B324" s="87" t="s">
        <v>169</v>
      </c>
      <c r="C324" s="35" t="s">
        <v>167</v>
      </c>
      <c r="D324" s="36" t="s">
        <v>70</v>
      </c>
      <c r="E324" s="36" t="s">
        <v>2</v>
      </c>
      <c r="F324" s="37" t="s">
        <v>3</v>
      </c>
      <c r="G324" s="95"/>
      <c r="H324" s="96"/>
      <c r="I324" s="97"/>
      <c r="J324" s="42">
        <f>SUM(J325)</f>
        <v>46.4</v>
      </c>
    </row>
    <row r="325" spans="1:13" s="28" customFormat="1" ht="31.5">
      <c r="A325" s="27" t="s">
        <v>255</v>
      </c>
      <c r="B325" s="87" t="s">
        <v>320</v>
      </c>
      <c r="C325" s="70" t="s">
        <v>167</v>
      </c>
      <c r="D325" s="71" t="s">
        <v>70</v>
      </c>
      <c r="E325" s="71" t="s">
        <v>1</v>
      </c>
      <c r="F325" s="72" t="s">
        <v>3</v>
      </c>
      <c r="G325" s="95"/>
      <c r="H325" s="96"/>
      <c r="I325" s="97"/>
      <c r="J325" s="42">
        <f>SUM(J326)</f>
        <v>46.4</v>
      </c>
    </row>
    <row r="326" spans="1:13" s="26" customFormat="1" ht="17.25">
      <c r="A326" s="21"/>
      <c r="B326" s="87" t="s">
        <v>166</v>
      </c>
      <c r="C326" s="35" t="s">
        <v>167</v>
      </c>
      <c r="D326" s="36" t="s">
        <v>70</v>
      </c>
      <c r="E326" s="36" t="s">
        <v>1</v>
      </c>
      <c r="F326" s="37" t="s">
        <v>165</v>
      </c>
      <c r="G326" s="95"/>
      <c r="H326" s="96"/>
      <c r="I326" s="97"/>
      <c r="J326" s="42">
        <f>SUM(J327:J328)</f>
        <v>46.4</v>
      </c>
    </row>
    <row r="327" spans="1:13" s="8" customFormat="1" ht="31.5">
      <c r="A327" s="19"/>
      <c r="B327" s="88" t="s">
        <v>264</v>
      </c>
      <c r="C327" s="73" t="s">
        <v>167</v>
      </c>
      <c r="D327" s="56" t="s">
        <v>70</v>
      </c>
      <c r="E327" s="56" t="s">
        <v>1</v>
      </c>
      <c r="F327" s="53" t="s">
        <v>165</v>
      </c>
      <c r="G327" s="53" t="s">
        <v>265</v>
      </c>
      <c r="H327" s="54" t="s">
        <v>1</v>
      </c>
      <c r="I327" s="54" t="s">
        <v>28</v>
      </c>
      <c r="J327" s="55">
        <v>2.4</v>
      </c>
    </row>
    <row r="328" spans="1:13" s="8" customFormat="1" ht="17.25">
      <c r="A328" s="19"/>
      <c r="B328" s="88" t="s">
        <v>262</v>
      </c>
      <c r="C328" s="73" t="s">
        <v>167</v>
      </c>
      <c r="D328" s="56" t="s">
        <v>70</v>
      </c>
      <c r="E328" s="56" t="s">
        <v>1</v>
      </c>
      <c r="F328" s="53" t="s">
        <v>165</v>
      </c>
      <c r="G328" s="53" t="s">
        <v>263</v>
      </c>
      <c r="H328" s="54" t="s">
        <v>1</v>
      </c>
      <c r="I328" s="54" t="s">
        <v>28</v>
      </c>
      <c r="J328" s="55">
        <v>44</v>
      </c>
    </row>
    <row r="329" spans="1:13" s="1" customFormat="1">
      <c r="A329" s="18" t="s">
        <v>256</v>
      </c>
      <c r="B329" s="87" t="s">
        <v>170</v>
      </c>
      <c r="C329" s="35" t="s">
        <v>167</v>
      </c>
      <c r="D329" s="36" t="s">
        <v>107</v>
      </c>
      <c r="E329" s="36" t="s">
        <v>2</v>
      </c>
      <c r="F329" s="37" t="s">
        <v>3</v>
      </c>
      <c r="G329" s="95"/>
      <c r="H329" s="96"/>
      <c r="I329" s="97"/>
      <c r="J329" s="42">
        <f>SUM(J330)</f>
        <v>418.8</v>
      </c>
    </row>
    <row r="330" spans="1:13" s="28" customFormat="1" ht="47.25">
      <c r="A330" s="27" t="s">
        <v>257</v>
      </c>
      <c r="B330" s="87" t="s">
        <v>321</v>
      </c>
      <c r="C330" s="35" t="s">
        <v>167</v>
      </c>
      <c r="D330" s="36" t="s">
        <v>107</v>
      </c>
      <c r="E330" s="36" t="s">
        <v>1</v>
      </c>
      <c r="F330" s="37" t="s">
        <v>3</v>
      </c>
      <c r="G330" s="95"/>
      <c r="H330" s="96"/>
      <c r="I330" s="97"/>
      <c r="J330" s="42">
        <f>SUM(J331)</f>
        <v>418.8</v>
      </c>
    </row>
    <row r="331" spans="1:13" s="26" customFormat="1" ht="17.25">
      <c r="A331" s="21"/>
      <c r="B331" s="87" t="s">
        <v>166</v>
      </c>
      <c r="C331" s="35" t="s">
        <v>167</v>
      </c>
      <c r="D331" s="36" t="s">
        <v>107</v>
      </c>
      <c r="E331" s="36" t="s">
        <v>1</v>
      </c>
      <c r="F331" s="37" t="s">
        <v>165</v>
      </c>
      <c r="G331" s="95"/>
      <c r="H331" s="96"/>
      <c r="I331" s="97"/>
      <c r="J331" s="42">
        <f>SUM(J332)</f>
        <v>418.8</v>
      </c>
    </row>
    <row r="332" spans="1:13" s="8" customFormat="1" ht="17.25">
      <c r="A332" s="19"/>
      <c r="B332" s="88" t="s">
        <v>262</v>
      </c>
      <c r="C332" s="73" t="s">
        <v>167</v>
      </c>
      <c r="D332" s="56" t="s">
        <v>107</v>
      </c>
      <c r="E332" s="56" t="s">
        <v>1</v>
      </c>
      <c r="F332" s="53" t="s">
        <v>165</v>
      </c>
      <c r="G332" s="53" t="s">
        <v>263</v>
      </c>
      <c r="H332" s="54" t="s">
        <v>1</v>
      </c>
      <c r="I332" s="54" t="s">
        <v>28</v>
      </c>
      <c r="J332" s="55">
        <v>418.8</v>
      </c>
    </row>
    <row r="333" spans="1:13" s="1" customFormat="1" ht="31.5">
      <c r="A333" s="18" t="s">
        <v>258</v>
      </c>
      <c r="B333" s="87" t="s">
        <v>171</v>
      </c>
      <c r="C333" s="35" t="s">
        <v>167</v>
      </c>
      <c r="D333" s="36" t="s">
        <v>127</v>
      </c>
      <c r="E333" s="36" t="s">
        <v>2</v>
      </c>
      <c r="F333" s="37" t="s">
        <v>3</v>
      </c>
      <c r="G333" s="95"/>
      <c r="H333" s="96"/>
      <c r="I333" s="97"/>
      <c r="J333" s="42">
        <f>SUM(J334)</f>
        <v>52161</v>
      </c>
    </row>
    <row r="334" spans="1:13" s="28" customFormat="1" ht="31.5">
      <c r="A334" s="27" t="s">
        <v>259</v>
      </c>
      <c r="B334" s="87" t="s">
        <v>172</v>
      </c>
      <c r="C334" s="35" t="s">
        <v>167</v>
      </c>
      <c r="D334" s="36" t="s">
        <v>127</v>
      </c>
      <c r="E334" s="36" t="s">
        <v>1</v>
      </c>
      <c r="F334" s="37" t="s">
        <v>3</v>
      </c>
      <c r="G334" s="95"/>
      <c r="H334" s="96"/>
      <c r="I334" s="97"/>
      <c r="J334" s="42">
        <f>SUM(J335+J343+J346+J349+J352)</f>
        <v>52161</v>
      </c>
    </row>
    <row r="335" spans="1:13" s="26" customFormat="1" ht="17.25">
      <c r="A335" s="21"/>
      <c r="B335" s="87" t="s">
        <v>166</v>
      </c>
      <c r="C335" s="35" t="s">
        <v>167</v>
      </c>
      <c r="D335" s="36" t="s">
        <v>127</v>
      </c>
      <c r="E335" s="36" t="s">
        <v>1</v>
      </c>
      <c r="F335" s="37" t="s">
        <v>165</v>
      </c>
      <c r="G335" s="95"/>
      <c r="H335" s="96"/>
      <c r="I335" s="97"/>
      <c r="J335" s="42">
        <f>SUM(J336:J342)</f>
        <v>47650</v>
      </c>
    </row>
    <row r="336" spans="1:13" s="8" customFormat="1" ht="31.5">
      <c r="A336" s="19"/>
      <c r="B336" s="88" t="s">
        <v>309</v>
      </c>
      <c r="C336" s="73" t="s">
        <v>167</v>
      </c>
      <c r="D336" s="56" t="s">
        <v>127</v>
      </c>
      <c r="E336" s="56" t="s">
        <v>1</v>
      </c>
      <c r="F336" s="53" t="s">
        <v>165</v>
      </c>
      <c r="G336" s="53" t="s">
        <v>265</v>
      </c>
      <c r="H336" s="54" t="s">
        <v>1</v>
      </c>
      <c r="I336" s="54" t="s">
        <v>12</v>
      </c>
      <c r="J336" s="55">
        <v>2359</v>
      </c>
    </row>
    <row r="337" spans="1:10" s="8" customFormat="1" ht="31.5">
      <c r="A337" s="19"/>
      <c r="B337" s="88" t="s">
        <v>309</v>
      </c>
      <c r="C337" s="74" t="s">
        <v>167</v>
      </c>
      <c r="D337" s="75" t="s">
        <v>127</v>
      </c>
      <c r="E337" s="75" t="s">
        <v>1</v>
      </c>
      <c r="F337" s="76" t="s">
        <v>165</v>
      </c>
      <c r="G337" s="53" t="s">
        <v>265</v>
      </c>
      <c r="H337" s="54" t="s">
        <v>1</v>
      </c>
      <c r="I337" s="54" t="s">
        <v>7</v>
      </c>
      <c r="J337" s="55">
        <v>1379.9</v>
      </c>
    </row>
    <row r="338" spans="1:10" s="8" customFormat="1" ht="17.25">
      <c r="A338" s="19"/>
      <c r="B338" s="88" t="s">
        <v>262</v>
      </c>
      <c r="C338" s="73" t="s">
        <v>167</v>
      </c>
      <c r="D338" s="56" t="s">
        <v>127</v>
      </c>
      <c r="E338" s="56" t="s">
        <v>1</v>
      </c>
      <c r="F338" s="53" t="s">
        <v>165</v>
      </c>
      <c r="G338" s="53" t="s">
        <v>263</v>
      </c>
      <c r="H338" s="54" t="s">
        <v>1</v>
      </c>
      <c r="I338" s="54" t="s">
        <v>7</v>
      </c>
      <c r="J338" s="55">
        <v>244.2</v>
      </c>
    </row>
    <row r="339" spans="1:10" s="8" customFormat="1" ht="17.25">
      <c r="A339" s="19"/>
      <c r="B339" s="88" t="s">
        <v>266</v>
      </c>
      <c r="C339" s="73" t="s">
        <v>167</v>
      </c>
      <c r="D339" s="56" t="s">
        <v>127</v>
      </c>
      <c r="E339" s="56" t="s">
        <v>1</v>
      </c>
      <c r="F339" s="53" t="s">
        <v>165</v>
      </c>
      <c r="G339" s="53" t="s">
        <v>267</v>
      </c>
      <c r="H339" s="54" t="s">
        <v>1</v>
      </c>
      <c r="I339" s="54" t="s">
        <v>7</v>
      </c>
      <c r="J339" s="55"/>
    </row>
    <row r="340" spans="1:10" s="8" customFormat="1" ht="31.5">
      <c r="A340" s="19"/>
      <c r="B340" s="88" t="s">
        <v>309</v>
      </c>
      <c r="C340" s="73" t="s">
        <v>167</v>
      </c>
      <c r="D340" s="56" t="s">
        <v>127</v>
      </c>
      <c r="E340" s="56" t="s">
        <v>1</v>
      </c>
      <c r="F340" s="53" t="s">
        <v>165</v>
      </c>
      <c r="G340" s="53" t="s">
        <v>265</v>
      </c>
      <c r="H340" s="54" t="s">
        <v>1</v>
      </c>
      <c r="I340" s="54" t="s">
        <v>28</v>
      </c>
      <c r="J340" s="55">
        <v>38422</v>
      </c>
    </row>
    <row r="341" spans="1:10" s="8" customFormat="1" ht="17.25">
      <c r="A341" s="19"/>
      <c r="B341" s="88" t="s">
        <v>262</v>
      </c>
      <c r="C341" s="73" t="s">
        <v>167</v>
      </c>
      <c r="D341" s="56" t="s">
        <v>127</v>
      </c>
      <c r="E341" s="56" t="s">
        <v>1</v>
      </c>
      <c r="F341" s="53" t="s">
        <v>165</v>
      </c>
      <c r="G341" s="53" t="s">
        <v>263</v>
      </c>
      <c r="H341" s="54" t="s">
        <v>1</v>
      </c>
      <c r="I341" s="54" t="s">
        <v>28</v>
      </c>
      <c r="J341" s="55">
        <v>5127.8</v>
      </c>
    </row>
    <row r="342" spans="1:10" s="8" customFormat="1" ht="17.25">
      <c r="A342" s="19"/>
      <c r="B342" s="88" t="s">
        <v>266</v>
      </c>
      <c r="C342" s="73" t="s">
        <v>167</v>
      </c>
      <c r="D342" s="56" t="s">
        <v>127</v>
      </c>
      <c r="E342" s="56" t="s">
        <v>1</v>
      </c>
      <c r="F342" s="53" t="s">
        <v>165</v>
      </c>
      <c r="G342" s="53" t="s">
        <v>267</v>
      </c>
      <c r="H342" s="54" t="s">
        <v>1</v>
      </c>
      <c r="I342" s="54" t="s">
        <v>28</v>
      </c>
      <c r="J342" s="55">
        <v>117.1</v>
      </c>
    </row>
    <row r="343" spans="1:10" s="26" customFormat="1" ht="31.5">
      <c r="A343" s="21"/>
      <c r="B343" s="87" t="s">
        <v>174</v>
      </c>
      <c r="C343" s="35" t="s">
        <v>167</v>
      </c>
      <c r="D343" s="36" t="s">
        <v>127</v>
      </c>
      <c r="E343" s="36" t="s">
        <v>1</v>
      </c>
      <c r="F343" s="37" t="s">
        <v>173</v>
      </c>
      <c r="G343" s="95"/>
      <c r="H343" s="96"/>
      <c r="I343" s="97"/>
      <c r="J343" s="42">
        <f>SUM(J344:J345)</f>
        <v>852</v>
      </c>
    </row>
    <row r="344" spans="1:10" s="8" customFormat="1" ht="31.5">
      <c r="A344" s="19"/>
      <c r="B344" s="88" t="s">
        <v>309</v>
      </c>
      <c r="C344" s="73" t="s">
        <v>167</v>
      </c>
      <c r="D344" s="56" t="s">
        <v>127</v>
      </c>
      <c r="E344" s="56" t="s">
        <v>1</v>
      </c>
      <c r="F344" s="53" t="s">
        <v>173</v>
      </c>
      <c r="G344" s="53" t="s">
        <v>265</v>
      </c>
      <c r="H344" s="54" t="s">
        <v>1</v>
      </c>
      <c r="I344" s="54" t="s">
        <v>136</v>
      </c>
      <c r="J344" s="55">
        <v>781.5</v>
      </c>
    </row>
    <row r="345" spans="1:10" s="8" customFormat="1" ht="17.25">
      <c r="A345" s="19"/>
      <c r="B345" s="88" t="s">
        <v>262</v>
      </c>
      <c r="C345" s="73" t="s">
        <v>167</v>
      </c>
      <c r="D345" s="56" t="s">
        <v>127</v>
      </c>
      <c r="E345" s="56" t="s">
        <v>1</v>
      </c>
      <c r="F345" s="53" t="s">
        <v>173</v>
      </c>
      <c r="G345" s="53" t="s">
        <v>263</v>
      </c>
      <c r="H345" s="54" t="s">
        <v>1</v>
      </c>
      <c r="I345" s="54" t="s">
        <v>136</v>
      </c>
      <c r="J345" s="55">
        <v>70.5</v>
      </c>
    </row>
    <row r="346" spans="1:10" s="26" customFormat="1" ht="47.25">
      <c r="A346" s="21"/>
      <c r="B346" s="87" t="s">
        <v>176</v>
      </c>
      <c r="C346" s="35" t="s">
        <v>167</v>
      </c>
      <c r="D346" s="36" t="s">
        <v>127</v>
      </c>
      <c r="E346" s="36" t="s">
        <v>1</v>
      </c>
      <c r="F346" s="37" t="s">
        <v>175</v>
      </c>
      <c r="G346" s="95"/>
      <c r="H346" s="96"/>
      <c r="I346" s="97"/>
      <c r="J346" s="42">
        <f>SUM(J347:J348)</f>
        <v>463</v>
      </c>
    </row>
    <row r="347" spans="1:10" s="8" customFormat="1" ht="31.5">
      <c r="A347" s="19"/>
      <c r="B347" s="88" t="s">
        <v>309</v>
      </c>
      <c r="C347" s="74" t="s">
        <v>167</v>
      </c>
      <c r="D347" s="75" t="s">
        <v>127</v>
      </c>
      <c r="E347" s="75" t="s">
        <v>1</v>
      </c>
      <c r="F347" s="76" t="s">
        <v>175</v>
      </c>
      <c r="G347" s="53" t="s">
        <v>265</v>
      </c>
      <c r="H347" s="54" t="s">
        <v>1</v>
      </c>
      <c r="I347" s="54" t="s">
        <v>136</v>
      </c>
      <c r="J347" s="55">
        <v>430.1</v>
      </c>
    </row>
    <row r="348" spans="1:10" s="8" customFormat="1" ht="17.25">
      <c r="A348" s="19"/>
      <c r="B348" s="88" t="s">
        <v>262</v>
      </c>
      <c r="C348" s="73" t="s">
        <v>167</v>
      </c>
      <c r="D348" s="56" t="s">
        <v>127</v>
      </c>
      <c r="E348" s="56" t="s">
        <v>1</v>
      </c>
      <c r="F348" s="53" t="s">
        <v>175</v>
      </c>
      <c r="G348" s="53" t="s">
        <v>263</v>
      </c>
      <c r="H348" s="54" t="s">
        <v>1</v>
      </c>
      <c r="I348" s="54" t="s">
        <v>136</v>
      </c>
      <c r="J348" s="55">
        <v>32.9</v>
      </c>
    </row>
    <row r="349" spans="1:10" s="26" customFormat="1" ht="31.5">
      <c r="A349" s="21"/>
      <c r="B349" s="87" t="s">
        <v>178</v>
      </c>
      <c r="C349" s="35" t="s">
        <v>167</v>
      </c>
      <c r="D349" s="36" t="s">
        <v>127</v>
      </c>
      <c r="E349" s="36" t="s">
        <v>1</v>
      </c>
      <c r="F349" s="37" t="s">
        <v>177</v>
      </c>
      <c r="G349" s="95"/>
      <c r="H349" s="96"/>
      <c r="I349" s="97"/>
      <c r="J349" s="42">
        <f>SUM(J350:J351)</f>
        <v>2830</v>
      </c>
    </row>
    <row r="350" spans="1:10" s="8" customFormat="1" ht="31.5">
      <c r="A350" s="19"/>
      <c r="B350" s="88" t="s">
        <v>309</v>
      </c>
      <c r="C350" s="73" t="s">
        <v>167</v>
      </c>
      <c r="D350" s="56" t="s">
        <v>127</v>
      </c>
      <c r="E350" s="56" t="s">
        <v>1</v>
      </c>
      <c r="F350" s="53" t="s">
        <v>177</v>
      </c>
      <c r="G350" s="53" t="s">
        <v>265</v>
      </c>
      <c r="H350" s="54" t="s">
        <v>1</v>
      </c>
      <c r="I350" s="54" t="s">
        <v>136</v>
      </c>
      <c r="J350" s="55">
        <v>2567.8000000000002</v>
      </c>
    </row>
    <row r="351" spans="1:10" s="8" customFormat="1" ht="17.25">
      <c r="A351" s="19"/>
      <c r="B351" s="88" t="s">
        <v>262</v>
      </c>
      <c r="C351" s="73" t="s">
        <v>167</v>
      </c>
      <c r="D351" s="56" t="s">
        <v>127</v>
      </c>
      <c r="E351" s="56" t="s">
        <v>1</v>
      </c>
      <c r="F351" s="53" t="s">
        <v>177</v>
      </c>
      <c r="G351" s="53" t="s">
        <v>263</v>
      </c>
      <c r="H351" s="54" t="s">
        <v>1</v>
      </c>
      <c r="I351" s="54" t="s">
        <v>136</v>
      </c>
      <c r="J351" s="55">
        <v>262.2</v>
      </c>
    </row>
    <row r="352" spans="1:10" s="26" customFormat="1" ht="31.5">
      <c r="A352" s="21"/>
      <c r="B352" s="87" t="s">
        <v>180</v>
      </c>
      <c r="C352" s="35" t="s">
        <v>167</v>
      </c>
      <c r="D352" s="36" t="s">
        <v>127</v>
      </c>
      <c r="E352" s="36" t="s">
        <v>1</v>
      </c>
      <c r="F352" s="37" t="s">
        <v>179</v>
      </c>
      <c r="G352" s="95"/>
      <c r="H352" s="96"/>
      <c r="I352" s="97"/>
      <c r="J352" s="42">
        <f>SUM(J353:J354)</f>
        <v>366</v>
      </c>
    </row>
    <row r="353" spans="1:10" s="8" customFormat="1" ht="31.5">
      <c r="A353" s="19"/>
      <c r="B353" s="88" t="s">
        <v>309</v>
      </c>
      <c r="C353" s="73" t="s">
        <v>167</v>
      </c>
      <c r="D353" s="56" t="s">
        <v>127</v>
      </c>
      <c r="E353" s="56" t="s">
        <v>1</v>
      </c>
      <c r="F353" s="53" t="s">
        <v>179</v>
      </c>
      <c r="G353" s="53" t="s">
        <v>265</v>
      </c>
      <c r="H353" s="54" t="s">
        <v>1</v>
      </c>
      <c r="I353" s="54" t="s">
        <v>136</v>
      </c>
      <c r="J353" s="55">
        <v>334.3</v>
      </c>
    </row>
    <row r="354" spans="1:10" s="8" customFormat="1" ht="17.25">
      <c r="A354" s="19"/>
      <c r="B354" s="88" t="s">
        <v>262</v>
      </c>
      <c r="C354" s="73" t="s">
        <v>167</v>
      </c>
      <c r="D354" s="56" t="s">
        <v>127</v>
      </c>
      <c r="E354" s="56" t="s">
        <v>1</v>
      </c>
      <c r="F354" s="53" t="s">
        <v>179</v>
      </c>
      <c r="G354" s="53" t="s">
        <v>263</v>
      </c>
      <c r="H354" s="54" t="s">
        <v>1</v>
      </c>
      <c r="I354" s="54" t="s">
        <v>136</v>
      </c>
      <c r="J354" s="55">
        <v>31.7</v>
      </c>
    </row>
    <row r="355" spans="1:10" s="1" customFormat="1" ht="31.5">
      <c r="A355" s="18" t="s">
        <v>296</v>
      </c>
      <c r="B355" s="87" t="s">
        <v>181</v>
      </c>
      <c r="C355" s="35" t="s">
        <v>167</v>
      </c>
      <c r="D355" s="36" t="s">
        <v>130</v>
      </c>
      <c r="E355" s="36" t="s">
        <v>2</v>
      </c>
      <c r="F355" s="37" t="s">
        <v>3</v>
      </c>
      <c r="G355" s="95"/>
      <c r="H355" s="96"/>
      <c r="I355" s="97"/>
      <c r="J355" s="42">
        <f>SUM(J356)</f>
        <v>44294.3</v>
      </c>
    </row>
    <row r="356" spans="1:10" s="28" customFormat="1" ht="31.5">
      <c r="A356" s="27" t="s">
        <v>297</v>
      </c>
      <c r="B356" s="87" t="s">
        <v>182</v>
      </c>
      <c r="C356" s="35" t="s">
        <v>167</v>
      </c>
      <c r="D356" s="36" t="s">
        <v>130</v>
      </c>
      <c r="E356" s="36" t="s">
        <v>1</v>
      </c>
      <c r="F356" s="37" t="s">
        <v>3</v>
      </c>
      <c r="G356" s="95"/>
      <c r="H356" s="96"/>
      <c r="I356" s="97"/>
      <c r="J356" s="42">
        <f>SUM(J357)</f>
        <v>44294.3</v>
      </c>
    </row>
    <row r="357" spans="1:10" s="26" customFormat="1" ht="31.5">
      <c r="A357" s="21"/>
      <c r="B357" s="87" t="s">
        <v>17</v>
      </c>
      <c r="C357" s="35" t="s">
        <v>167</v>
      </c>
      <c r="D357" s="36" t="s">
        <v>130</v>
      </c>
      <c r="E357" s="36" t="s">
        <v>1</v>
      </c>
      <c r="F357" s="37" t="s">
        <v>16</v>
      </c>
      <c r="G357" s="95"/>
      <c r="H357" s="96"/>
      <c r="I357" s="97"/>
      <c r="J357" s="42">
        <f>SUM(J358:J360)</f>
        <v>44294.3</v>
      </c>
    </row>
    <row r="358" spans="1:10" s="8" customFormat="1" ht="31.5">
      <c r="A358" s="19"/>
      <c r="B358" s="88" t="s">
        <v>309</v>
      </c>
      <c r="C358" s="73" t="s">
        <v>167</v>
      </c>
      <c r="D358" s="56" t="s">
        <v>130</v>
      </c>
      <c r="E358" s="56" t="s">
        <v>1</v>
      </c>
      <c r="F358" s="53" t="s">
        <v>16</v>
      </c>
      <c r="G358" s="53" t="s">
        <v>265</v>
      </c>
      <c r="H358" s="54" t="s">
        <v>1</v>
      </c>
      <c r="I358" s="54" t="s">
        <v>136</v>
      </c>
      <c r="J358" s="55">
        <v>25069</v>
      </c>
    </row>
    <row r="359" spans="1:10" s="8" customFormat="1" ht="17.25">
      <c r="A359" s="19"/>
      <c r="B359" s="88" t="s">
        <v>262</v>
      </c>
      <c r="C359" s="73" t="s">
        <v>167</v>
      </c>
      <c r="D359" s="56" t="s">
        <v>130</v>
      </c>
      <c r="E359" s="56" t="s">
        <v>1</v>
      </c>
      <c r="F359" s="53" t="s">
        <v>16</v>
      </c>
      <c r="G359" s="53" t="s">
        <v>263</v>
      </c>
      <c r="H359" s="54" t="s">
        <v>1</v>
      </c>
      <c r="I359" s="54" t="s">
        <v>136</v>
      </c>
      <c r="J359" s="55">
        <v>19147.8</v>
      </c>
    </row>
    <row r="360" spans="1:10" s="8" customFormat="1" ht="17.25">
      <c r="A360" s="19"/>
      <c r="B360" s="88" t="s">
        <v>266</v>
      </c>
      <c r="C360" s="73" t="s">
        <v>167</v>
      </c>
      <c r="D360" s="56" t="s">
        <v>130</v>
      </c>
      <c r="E360" s="56" t="s">
        <v>1</v>
      </c>
      <c r="F360" s="53" t="s">
        <v>16</v>
      </c>
      <c r="G360" s="53" t="s">
        <v>267</v>
      </c>
      <c r="H360" s="54" t="s">
        <v>1</v>
      </c>
      <c r="I360" s="54" t="s">
        <v>136</v>
      </c>
      <c r="J360" s="55">
        <v>77.5</v>
      </c>
    </row>
    <row r="361" spans="1:10" s="1" customFormat="1" ht="63">
      <c r="A361" s="17" t="s">
        <v>146</v>
      </c>
      <c r="B361" s="87" t="s">
        <v>184</v>
      </c>
      <c r="C361" s="35" t="s">
        <v>183</v>
      </c>
      <c r="D361" s="36" t="s">
        <v>68</v>
      </c>
      <c r="E361" s="36" t="s">
        <v>2</v>
      </c>
      <c r="F361" s="37" t="s">
        <v>3</v>
      </c>
      <c r="G361" s="95"/>
      <c r="H361" s="96"/>
      <c r="I361" s="97"/>
      <c r="J361" s="42">
        <f>SUM(J362)</f>
        <v>3450.7</v>
      </c>
    </row>
    <row r="362" spans="1:10" s="1" customFormat="1" ht="31.5">
      <c r="A362" s="18" t="s">
        <v>260</v>
      </c>
      <c r="B362" s="87" t="s">
        <v>185</v>
      </c>
      <c r="C362" s="35" t="s">
        <v>183</v>
      </c>
      <c r="D362" s="36" t="s">
        <v>70</v>
      </c>
      <c r="E362" s="36" t="s">
        <v>2</v>
      </c>
      <c r="F362" s="37" t="s">
        <v>3</v>
      </c>
      <c r="G362" s="95"/>
      <c r="H362" s="96"/>
      <c r="I362" s="97"/>
      <c r="J362" s="42">
        <f>SUM(J363)</f>
        <v>3450.7</v>
      </c>
    </row>
    <row r="363" spans="1:10" s="28" customFormat="1" ht="31.5">
      <c r="A363" s="27" t="s">
        <v>261</v>
      </c>
      <c r="B363" s="87" t="s">
        <v>186</v>
      </c>
      <c r="C363" s="35" t="s">
        <v>183</v>
      </c>
      <c r="D363" s="36" t="s">
        <v>70</v>
      </c>
      <c r="E363" s="36" t="s">
        <v>1</v>
      </c>
      <c r="F363" s="37" t="s">
        <v>3</v>
      </c>
      <c r="G363" s="95"/>
      <c r="H363" s="96"/>
      <c r="I363" s="97"/>
      <c r="J363" s="42">
        <f>SUM(J364+J366+J368)</f>
        <v>3450.7</v>
      </c>
    </row>
    <row r="364" spans="1:10" s="26" customFormat="1" ht="47.25">
      <c r="A364" s="21"/>
      <c r="B364" s="87" t="s">
        <v>354</v>
      </c>
      <c r="C364" s="35" t="s">
        <v>183</v>
      </c>
      <c r="D364" s="36" t="s">
        <v>70</v>
      </c>
      <c r="E364" s="36" t="s">
        <v>1</v>
      </c>
      <c r="F364" s="37" t="s">
        <v>352</v>
      </c>
      <c r="G364" s="95"/>
      <c r="H364" s="96"/>
      <c r="I364" s="97"/>
      <c r="J364" s="42">
        <f>SUM(J365)</f>
        <v>1227.8</v>
      </c>
    </row>
    <row r="365" spans="1:10" s="8" customFormat="1" ht="17.25">
      <c r="A365" s="21"/>
      <c r="B365" s="88" t="s">
        <v>271</v>
      </c>
      <c r="C365" s="73" t="s">
        <v>183</v>
      </c>
      <c r="D365" s="56" t="s">
        <v>70</v>
      </c>
      <c r="E365" s="56" t="s">
        <v>1</v>
      </c>
      <c r="F365" s="53" t="s">
        <v>352</v>
      </c>
      <c r="G365" s="53" t="s">
        <v>270</v>
      </c>
      <c r="H365" s="54" t="s">
        <v>115</v>
      </c>
      <c r="I365" s="54" t="s">
        <v>7</v>
      </c>
      <c r="J365" s="55">
        <v>1227.8</v>
      </c>
    </row>
    <row r="366" spans="1:10" s="26" customFormat="1" ht="63">
      <c r="A366" s="21"/>
      <c r="B366" s="87" t="s">
        <v>355</v>
      </c>
      <c r="C366" s="35" t="s">
        <v>183</v>
      </c>
      <c r="D366" s="36" t="s">
        <v>70</v>
      </c>
      <c r="E366" s="36" t="s">
        <v>1</v>
      </c>
      <c r="F366" s="37" t="s">
        <v>353</v>
      </c>
      <c r="G366" s="95"/>
      <c r="H366" s="96"/>
      <c r="I366" s="97"/>
      <c r="J366" s="42">
        <f>SUM(J367)</f>
        <v>891.3</v>
      </c>
    </row>
    <row r="367" spans="1:10" s="8" customFormat="1" ht="17.25">
      <c r="A367" s="21"/>
      <c r="B367" s="88" t="s">
        <v>271</v>
      </c>
      <c r="C367" s="73" t="s">
        <v>183</v>
      </c>
      <c r="D367" s="56" t="s">
        <v>70</v>
      </c>
      <c r="E367" s="56" t="s">
        <v>1</v>
      </c>
      <c r="F367" s="53" t="s">
        <v>353</v>
      </c>
      <c r="G367" s="53" t="s">
        <v>270</v>
      </c>
      <c r="H367" s="54" t="s">
        <v>115</v>
      </c>
      <c r="I367" s="54" t="s">
        <v>7</v>
      </c>
      <c r="J367" s="55">
        <v>891.3</v>
      </c>
    </row>
    <row r="368" spans="1:10" s="26" customFormat="1" ht="17.25">
      <c r="A368" s="21"/>
      <c r="B368" s="87" t="s">
        <v>188</v>
      </c>
      <c r="C368" s="35" t="s">
        <v>183</v>
      </c>
      <c r="D368" s="36" t="s">
        <v>70</v>
      </c>
      <c r="E368" s="36" t="s">
        <v>1</v>
      </c>
      <c r="F368" s="37" t="s">
        <v>187</v>
      </c>
      <c r="G368" s="95"/>
      <c r="H368" s="96"/>
      <c r="I368" s="97"/>
      <c r="J368" s="42">
        <f>SUM(J369)</f>
        <v>1331.6</v>
      </c>
    </row>
    <row r="369" spans="1:10" s="8" customFormat="1" ht="17.25">
      <c r="A369" s="21"/>
      <c r="B369" s="88" t="s">
        <v>271</v>
      </c>
      <c r="C369" s="73" t="s">
        <v>183</v>
      </c>
      <c r="D369" s="56" t="s">
        <v>70</v>
      </c>
      <c r="E369" s="56" t="s">
        <v>1</v>
      </c>
      <c r="F369" s="53" t="s">
        <v>187</v>
      </c>
      <c r="G369" s="53" t="s">
        <v>270</v>
      </c>
      <c r="H369" s="54" t="s">
        <v>115</v>
      </c>
      <c r="I369" s="54" t="s">
        <v>7</v>
      </c>
      <c r="J369" s="55">
        <v>1331.6</v>
      </c>
    </row>
    <row r="370" spans="1:10" s="1" customFormat="1" ht="31.5">
      <c r="A370" s="17" t="s">
        <v>167</v>
      </c>
      <c r="B370" s="89" t="s">
        <v>400</v>
      </c>
      <c r="C370" s="35" t="s">
        <v>28</v>
      </c>
      <c r="D370" s="36" t="s">
        <v>68</v>
      </c>
      <c r="E370" s="36" t="s">
        <v>2</v>
      </c>
      <c r="F370" s="37" t="s">
        <v>3</v>
      </c>
      <c r="G370" s="95"/>
      <c r="H370" s="96"/>
      <c r="I370" s="97"/>
      <c r="J370" s="42">
        <f>SUM(J371)</f>
        <v>6843.2000000000007</v>
      </c>
    </row>
    <row r="371" spans="1:10" s="1" customFormat="1" ht="47.25">
      <c r="A371" s="18" t="s">
        <v>346</v>
      </c>
      <c r="B371" s="89" t="s">
        <v>401</v>
      </c>
      <c r="C371" s="35" t="s">
        <v>28</v>
      </c>
      <c r="D371" s="36" t="s">
        <v>70</v>
      </c>
      <c r="E371" s="36" t="s">
        <v>2</v>
      </c>
      <c r="F371" s="37" t="s">
        <v>3</v>
      </c>
      <c r="G371" s="95"/>
      <c r="H371" s="96"/>
      <c r="I371" s="97"/>
      <c r="J371" s="42">
        <f>SUM(J372+J377+J382+J387)</f>
        <v>6843.2000000000007</v>
      </c>
    </row>
    <row r="372" spans="1:10" s="28" customFormat="1" ht="63">
      <c r="A372" s="27" t="s">
        <v>347</v>
      </c>
      <c r="B372" s="89" t="s">
        <v>408</v>
      </c>
      <c r="C372" s="35" t="s">
        <v>28</v>
      </c>
      <c r="D372" s="36" t="s">
        <v>70</v>
      </c>
      <c r="E372" s="36" t="s">
        <v>115</v>
      </c>
      <c r="F372" s="37" t="s">
        <v>3</v>
      </c>
      <c r="G372" s="95"/>
      <c r="H372" s="96"/>
      <c r="I372" s="97"/>
      <c r="J372" s="42">
        <f>SUM(J373+J375)</f>
        <v>3524</v>
      </c>
    </row>
    <row r="373" spans="1:10" s="26" customFormat="1" ht="31.5">
      <c r="A373" s="21"/>
      <c r="B373" s="89" t="s">
        <v>406</v>
      </c>
      <c r="C373" s="35" t="s">
        <v>28</v>
      </c>
      <c r="D373" s="36" t="s">
        <v>70</v>
      </c>
      <c r="E373" s="36" t="s">
        <v>115</v>
      </c>
      <c r="F373" s="37" t="s">
        <v>407</v>
      </c>
      <c r="G373" s="95"/>
      <c r="H373" s="96"/>
      <c r="I373" s="97"/>
      <c r="J373" s="42">
        <f>SUM(J374)</f>
        <v>1932</v>
      </c>
    </row>
    <row r="374" spans="1:10" s="8" customFormat="1" ht="17.25">
      <c r="A374" s="19"/>
      <c r="B374" s="88" t="s">
        <v>262</v>
      </c>
      <c r="C374" s="73" t="s">
        <v>28</v>
      </c>
      <c r="D374" s="56" t="s">
        <v>70</v>
      </c>
      <c r="E374" s="56" t="s">
        <v>115</v>
      </c>
      <c r="F374" s="53" t="s">
        <v>407</v>
      </c>
      <c r="G374" s="53" t="s">
        <v>263</v>
      </c>
      <c r="H374" s="54" t="s">
        <v>115</v>
      </c>
      <c r="I374" s="54" t="s">
        <v>8</v>
      </c>
      <c r="J374" s="55">
        <v>1932</v>
      </c>
    </row>
    <row r="375" spans="1:10" s="26" customFormat="1" ht="47.25">
      <c r="A375" s="21"/>
      <c r="B375" s="89" t="s">
        <v>402</v>
      </c>
      <c r="C375" s="35" t="s">
        <v>28</v>
      </c>
      <c r="D375" s="36" t="s">
        <v>70</v>
      </c>
      <c r="E375" s="36" t="s">
        <v>115</v>
      </c>
      <c r="F375" s="37" t="s">
        <v>399</v>
      </c>
      <c r="G375" s="95"/>
      <c r="H375" s="96"/>
      <c r="I375" s="97"/>
      <c r="J375" s="42">
        <f>SUM(J376)</f>
        <v>1592</v>
      </c>
    </row>
    <row r="376" spans="1:10" s="8" customFormat="1" ht="17.25">
      <c r="A376" s="19"/>
      <c r="B376" s="88" t="s">
        <v>262</v>
      </c>
      <c r="C376" s="73" t="s">
        <v>28</v>
      </c>
      <c r="D376" s="56" t="s">
        <v>70</v>
      </c>
      <c r="E376" s="56" t="s">
        <v>115</v>
      </c>
      <c r="F376" s="53" t="s">
        <v>399</v>
      </c>
      <c r="G376" s="53" t="s">
        <v>263</v>
      </c>
      <c r="H376" s="54" t="s">
        <v>59</v>
      </c>
      <c r="I376" s="54" t="s">
        <v>12</v>
      </c>
      <c r="J376" s="55">
        <v>1592</v>
      </c>
    </row>
    <row r="377" spans="1:10" s="28" customFormat="1" ht="78.75">
      <c r="A377" s="27" t="s">
        <v>411</v>
      </c>
      <c r="B377" s="89" t="s">
        <v>403</v>
      </c>
      <c r="C377" s="35" t="s">
        <v>28</v>
      </c>
      <c r="D377" s="36" t="s">
        <v>70</v>
      </c>
      <c r="E377" s="36" t="s">
        <v>119</v>
      </c>
      <c r="F377" s="37" t="s">
        <v>3</v>
      </c>
      <c r="G377" s="95"/>
      <c r="H377" s="96"/>
      <c r="I377" s="97"/>
      <c r="J377" s="42">
        <f>SUM(J378+J380)</f>
        <v>163.30000000000001</v>
      </c>
    </row>
    <row r="378" spans="1:10" s="26" customFormat="1" ht="47.25">
      <c r="A378" s="21"/>
      <c r="B378" s="89" t="s">
        <v>402</v>
      </c>
      <c r="C378" s="35" t="s">
        <v>28</v>
      </c>
      <c r="D378" s="36" t="s">
        <v>70</v>
      </c>
      <c r="E378" s="36" t="s">
        <v>119</v>
      </c>
      <c r="F378" s="37" t="s">
        <v>399</v>
      </c>
      <c r="G378" s="95"/>
      <c r="H378" s="96"/>
      <c r="I378" s="97"/>
      <c r="J378" s="42">
        <f>SUM(J379)</f>
        <v>160</v>
      </c>
    </row>
    <row r="379" spans="1:10" s="8" customFormat="1" ht="17.25">
      <c r="A379" s="19"/>
      <c r="B379" s="88" t="s">
        <v>262</v>
      </c>
      <c r="C379" s="73" t="s">
        <v>28</v>
      </c>
      <c r="D379" s="56" t="s">
        <v>70</v>
      </c>
      <c r="E379" s="56" t="s">
        <v>119</v>
      </c>
      <c r="F379" s="53" t="s">
        <v>399</v>
      </c>
      <c r="G379" s="53" t="s">
        <v>263</v>
      </c>
      <c r="H379" s="54" t="s">
        <v>115</v>
      </c>
      <c r="I379" s="54" t="s">
        <v>7</v>
      </c>
      <c r="J379" s="55">
        <v>160</v>
      </c>
    </row>
    <row r="380" spans="1:10" s="26" customFormat="1" ht="47.25">
      <c r="A380" s="21"/>
      <c r="B380" s="89" t="s">
        <v>402</v>
      </c>
      <c r="C380" s="35" t="s">
        <v>28</v>
      </c>
      <c r="D380" s="36" t="s">
        <v>70</v>
      </c>
      <c r="E380" s="36" t="s">
        <v>119</v>
      </c>
      <c r="F380" s="37" t="s">
        <v>409</v>
      </c>
      <c r="G380" s="95"/>
      <c r="H380" s="96"/>
      <c r="I380" s="97"/>
      <c r="J380" s="42">
        <f>SUM(J381)</f>
        <v>3.3</v>
      </c>
    </row>
    <row r="381" spans="1:10" s="8" customFormat="1" ht="17.25">
      <c r="A381" s="19"/>
      <c r="B381" s="88" t="s">
        <v>262</v>
      </c>
      <c r="C381" s="73" t="s">
        <v>28</v>
      </c>
      <c r="D381" s="56" t="s">
        <v>70</v>
      </c>
      <c r="E381" s="56" t="s">
        <v>119</v>
      </c>
      <c r="F381" s="53" t="s">
        <v>409</v>
      </c>
      <c r="G381" s="53" t="s">
        <v>263</v>
      </c>
      <c r="H381" s="54" t="s">
        <v>115</v>
      </c>
      <c r="I381" s="54" t="s">
        <v>8</v>
      </c>
      <c r="J381" s="55">
        <v>3.3</v>
      </c>
    </row>
    <row r="382" spans="1:10" s="28" customFormat="1" ht="63">
      <c r="A382" s="27" t="s">
        <v>412</v>
      </c>
      <c r="B382" s="89" t="s">
        <v>410</v>
      </c>
      <c r="C382" s="35" t="s">
        <v>28</v>
      </c>
      <c r="D382" s="36" t="s">
        <v>70</v>
      </c>
      <c r="E382" s="36" t="s">
        <v>146</v>
      </c>
      <c r="F382" s="37" t="s">
        <v>3</v>
      </c>
      <c r="G382" s="95"/>
      <c r="H382" s="96"/>
      <c r="I382" s="97"/>
      <c r="J382" s="42">
        <f>SUM(J383+J385)</f>
        <v>880.8</v>
      </c>
    </row>
    <row r="383" spans="1:10" s="26" customFormat="1" ht="31.5">
      <c r="A383" s="21"/>
      <c r="B383" s="89" t="s">
        <v>406</v>
      </c>
      <c r="C383" s="35" t="s">
        <v>28</v>
      </c>
      <c r="D383" s="36" t="s">
        <v>70</v>
      </c>
      <c r="E383" s="36" t="s">
        <v>146</v>
      </c>
      <c r="F383" s="37" t="s">
        <v>407</v>
      </c>
      <c r="G383" s="95"/>
      <c r="H383" s="96"/>
      <c r="I383" s="97"/>
      <c r="J383" s="42">
        <f>SUM(J384)</f>
        <v>565.1</v>
      </c>
    </row>
    <row r="384" spans="1:10" s="8" customFormat="1" ht="17.25">
      <c r="A384" s="19"/>
      <c r="B384" s="88" t="s">
        <v>262</v>
      </c>
      <c r="C384" s="73" t="s">
        <v>28</v>
      </c>
      <c r="D384" s="56" t="s">
        <v>70</v>
      </c>
      <c r="E384" s="56" t="s">
        <v>146</v>
      </c>
      <c r="F384" s="53" t="s">
        <v>407</v>
      </c>
      <c r="G384" s="53" t="s">
        <v>263</v>
      </c>
      <c r="H384" s="54" t="s">
        <v>115</v>
      </c>
      <c r="I384" s="54" t="s">
        <v>8</v>
      </c>
      <c r="J384" s="55">
        <v>565.1</v>
      </c>
    </row>
    <row r="385" spans="1:10" s="26" customFormat="1" ht="47.25">
      <c r="A385" s="21"/>
      <c r="B385" s="89" t="s">
        <v>402</v>
      </c>
      <c r="C385" s="35" t="s">
        <v>28</v>
      </c>
      <c r="D385" s="36" t="s">
        <v>70</v>
      </c>
      <c r="E385" s="36" t="s">
        <v>146</v>
      </c>
      <c r="F385" s="37" t="s">
        <v>399</v>
      </c>
      <c r="G385" s="95"/>
      <c r="H385" s="96"/>
      <c r="I385" s="97"/>
      <c r="J385" s="42">
        <f>SUM(J386)</f>
        <v>315.7</v>
      </c>
    </row>
    <row r="386" spans="1:10" s="8" customFormat="1" ht="17.25">
      <c r="A386" s="19"/>
      <c r="B386" s="88" t="s">
        <v>262</v>
      </c>
      <c r="C386" s="73" t="s">
        <v>28</v>
      </c>
      <c r="D386" s="56" t="s">
        <v>70</v>
      </c>
      <c r="E386" s="56" t="s">
        <v>146</v>
      </c>
      <c r="F386" s="53" t="s">
        <v>399</v>
      </c>
      <c r="G386" s="53" t="s">
        <v>263</v>
      </c>
      <c r="H386" s="54" t="s">
        <v>115</v>
      </c>
      <c r="I386" s="54" t="s">
        <v>8</v>
      </c>
      <c r="J386" s="55">
        <v>315.7</v>
      </c>
    </row>
    <row r="387" spans="1:10" s="28" customFormat="1" ht="63">
      <c r="A387" s="27" t="s">
        <v>413</v>
      </c>
      <c r="B387" s="89" t="s">
        <v>405</v>
      </c>
      <c r="C387" s="35" t="s">
        <v>28</v>
      </c>
      <c r="D387" s="36" t="s">
        <v>70</v>
      </c>
      <c r="E387" s="36" t="s">
        <v>404</v>
      </c>
      <c r="F387" s="37" t="s">
        <v>3</v>
      </c>
      <c r="G387" s="95"/>
      <c r="H387" s="96"/>
      <c r="I387" s="97"/>
      <c r="J387" s="42">
        <f>SUM(J388+J390+J392)</f>
        <v>2275.1</v>
      </c>
    </row>
    <row r="388" spans="1:10" s="26" customFormat="1" ht="31.5">
      <c r="A388" s="21"/>
      <c r="B388" s="89" t="s">
        <v>406</v>
      </c>
      <c r="C388" s="35" t="s">
        <v>28</v>
      </c>
      <c r="D388" s="36" t="s">
        <v>70</v>
      </c>
      <c r="E388" s="36" t="s">
        <v>119</v>
      </c>
      <c r="F388" s="37" t="s">
        <v>407</v>
      </c>
      <c r="G388" s="95"/>
      <c r="H388" s="96"/>
      <c r="I388" s="97"/>
      <c r="J388" s="42">
        <f>SUM(J389)</f>
        <v>1829.6</v>
      </c>
    </row>
    <row r="389" spans="1:10" s="8" customFormat="1" ht="17.25">
      <c r="A389" s="19"/>
      <c r="B389" s="88" t="s">
        <v>262</v>
      </c>
      <c r="C389" s="73" t="s">
        <v>28</v>
      </c>
      <c r="D389" s="56" t="s">
        <v>70</v>
      </c>
      <c r="E389" s="56" t="s">
        <v>119</v>
      </c>
      <c r="F389" s="53" t="s">
        <v>407</v>
      </c>
      <c r="G389" s="53" t="s">
        <v>263</v>
      </c>
      <c r="H389" s="54" t="s">
        <v>115</v>
      </c>
      <c r="I389" s="54" t="s">
        <v>8</v>
      </c>
      <c r="J389" s="55">
        <v>1829.6</v>
      </c>
    </row>
    <row r="390" spans="1:10" s="26" customFormat="1" ht="31.5">
      <c r="A390" s="21"/>
      <c r="B390" s="89" t="s">
        <v>406</v>
      </c>
      <c r="C390" s="35" t="s">
        <v>28</v>
      </c>
      <c r="D390" s="36" t="s">
        <v>70</v>
      </c>
      <c r="E390" s="36" t="s">
        <v>404</v>
      </c>
      <c r="F390" s="37" t="s">
        <v>399</v>
      </c>
      <c r="G390" s="95"/>
      <c r="H390" s="96"/>
      <c r="I390" s="97"/>
      <c r="J390" s="42">
        <f>SUM(J391)</f>
        <v>400</v>
      </c>
    </row>
    <row r="391" spans="1:10" s="8" customFormat="1" ht="17.25">
      <c r="A391" s="19"/>
      <c r="B391" s="88" t="s">
        <v>262</v>
      </c>
      <c r="C391" s="73" t="s">
        <v>28</v>
      </c>
      <c r="D391" s="56" t="s">
        <v>70</v>
      </c>
      <c r="E391" s="56" t="s">
        <v>404</v>
      </c>
      <c r="F391" s="53" t="s">
        <v>399</v>
      </c>
      <c r="G391" s="53" t="s">
        <v>263</v>
      </c>
      <c r="H391" s="54" t="s">
        <v>115</v>
      </c>
      <c r="I391" s="54" t="s">
        <v>7</v>
      </c>
      <c r="J391" s="55">
        <v>400</v>
      </c>
    </row>
    <row r="392" spans="1:10" s="26" customFormat="1" ht="31.5">
      <c r="A392" s="21"/>
      <c r="B392" s="89" t="s">
        <v>445</v>
      </c>
      <c r="C392" s="35" t="s">
        <v>28</v>
      </c>
      <c r="D392" s="36" t="s">
        <v>70</v>
      </c>
      <c r="E392" s="36" t="s">
        <v>404</v>
      </c>
      <c r="F392" s="37" t="s">
        <v>444</v>
      </c>
      <c r="G392" s="95"/>
      <c r="H392" s="96"/>
      <c r="I392" s="97"/>
      <c r="J392" s="42">
        <f>SUM(J393)</f>
        <v>45.5</v>
      </c>
    </row>
    <row r="393" spans="1:10" s="8" customFormat="1" ht="17.25">
      <c r="A393" s="19"/>
      <c r="B393" s="88" t="s">
        <v>262</v>
      </c>
      <c r="C393" s="73" t="s">
        <v>28</v>
      </c>
      <c r="D393" s="56" t="s">
        <v>70</v>
      </c>
      <c r="E393" s="56" t="s">
        <v>404</v>
      </c>
      <c r="F393" s="53" t="s">
        <v>444</v>
      </c>
      <c r="G393" s="53" t="s">
        <v>263</v>
      </c>
      <c r="H393" s="54" t="s">
        <v>115</v>
      </c>
      <c r="I393" s="54" t="s">
        <v>8</v>
      </c>
      <c r="J393" s="55">
        <v>45.5</v>
      </c>
    </row>
    <row r="394" spans="1:10" s="1" customFormat="1" ht="47.25">
      <c r="A394" s="17" t="s">
        <v>183</v>
      </c>
      <c r="B394" s="89" t="s">
        <v>387</v>
      </c>
      <c r="C394" s="35" t="s">
        <v>53</v>
      </c>
      <c r="D394" s="36" t="s">
        <v>68</v>
      </c>
      <c r="E394" s="36" t="s">
        <v>2</v>
      </c>
      <c r="F394" s="37" t="s">
        <v>3</v>
      </c>
      <c r="G394" s="95"/>
      <c r="H394" s="96"/>
      <c r="I394" s="97"/>
      <c r="J394" s="42">
        <f>SUM(J395)</f>
        <v>496.5</v>
      </c>
    </row>
    <row r="395" spans="1:10" s="1" customFormat="1">
      <c r="A395" s="18" t="s">
        <v>356</v>
      </c>
      <c r="B395" s="89" t="s">
        <v>388</v>
      </c>
      <c r="C395" s="35" t="s">
        <v>53</v>
      </c>
      <c r="D395" s="36" t="s">
        <v>107</v>
      </c>
      <c r="E395" s="36" t="s">
        <v>2</v>
      </c>
      <c r="F395" s="37" t="s">
        <v>3</v>
      </c>
      <c r="G395" s="95"/>
      <c r="H395" s="96"/>
      <c r="I395" s="97"/>
      <c r="J395" s="42">
        <f>SUM(J396)</f>
        <v>496.5</v>
      </c>
    </row>
    <row r="396" spans="1:10" s="28" customFormat="1" ht="19.5">
      <c r="A396" s="27" t="s">
        <v>357</v>
      </c>
      <c r="B396" s="89" t="s">
        <v>389</v>
      </c>
      <c r="C396" s="35" t="s">
        <v>53</v>
      </c>
      <c r="D396" s="36" t="s">
        <v>107</v>
      </c>
      <c r="E396" s="36" t="s">
        <v>1</v>
      </c>
      <c r="F396" s="37" t="s">
        <v>3</v>
      </c>
      <c r="G396" s="95"/>
      <c r="H396" s="96"/>
      <c r="I396" s="97"/>
      <c r="J396" s="42">
        <f>SUM(J397)</f>
        <v>496.5</v>
      </c>
    </row>
    <row r="397" spans="1:10" s="26" customFormat="1" ht="31.5">
      <c r="A397" s="21"/>
      <c r="B397" s="87" t="s">
        <v>390</v>
      </c>
      <c r="C397" s="35" t="s">
        <v>53</v>
      </c>
      <c r="D397" s="36" t="s">
        <v>107</v>
      </c>
      <c r="E397" s="36" t="s">
        <v>1</v>
      </c>
      <c r="F397" s="37" t="s">
        <v>391</v>
      </c>
      <c r="G397" s="95"/>
      <c r="H397" s="96"/>
      <c r="I397" s="97"/>
      <c r="J397" s="42">
        <f>SUM(J398)</f>
        <v>496.5</v>
      </c>
    </row>
    <row r="398" spans="1:10" s="8" customFormat="1" ht="17.25">
      <c r="A398" s="19"/>
      <c r="B398" s="88" t="s">
        <v>275</v>
      </c>
      <c r="C398" s="73" t="s">
        <v>53</v>
      </c>
      <c r="D398" s="56" t="s">
        <v>107</v>
      </c>
      <c r="E398" s="56" t="s">
        <v>1</v>
      </c>
      <c r="F398" s="53" t="s">
        <v>391</v>
      </c>
      <c r="G398" s="53" t="s">
        <v>274</v>
      </c>
      <c r="H398" s="54" t="s">
        <v>28</v>
      </c>
      <c r="I398" s="54" t="s">
        <v>133</v>
      </c>
      <c r="J398" s="55">
        <v>496.5</v>
      </c>
    </row>
    <row r="399" spans="1:10" s="1" customFormat="1" ht="47.25">
      <c r="A399" s="17" t="s">
        <v>306</v>
      </c>
      <c r="B399" s="89" t="s">
        <v>358</v>
      </c>
      <c r="C399" s="35" t="s">
        <v>359</v>
      </c>
      <c r="D399" s="36" t="s">
        <v>68</v>
      </c>
      <c r="E399" s="36" t="s">
        <v>2</v>
      </c>
      <c r="F399" s="37" t="s">
        <v>3</v>
      </c>
      <c r="G399" s="95"/>
      <c r="H399" s="96"/>
      <c r="I399" s="97"/>
      <c r="J399" s="42">
        <f>SUM(J400+J404)</f>
        <v>1839</v>
      </c>
    </row>
    <row r="400" spans="1:10" s="1" customFormat="1" ht="47.25">
      <c r="A400" s="18" t="s">
        <v>414</v>
      </c>
      <c r="B400" s="89" t="s">
        <v>360</v>
      </c>
      <c r="C400" s="35" t="s">
        <v>359</v>
      </c>
      <c r="D400" s="36" t="s">
        <v>362</v>
      </c>
      <c r="E400" s="36" t="s">
        <v>2</v>
      </c>
      <c r="F400" s="37" t="s">
        <v>3</v>
      </c>
      <c r="G400" s="95"/>
      <c r="H400" s="96"/>
      <c r="I400" s="97"/>
      <c r="J400" s="42">
        <f>SUM(J401+J432)</f>
        <v>81.5</v>
      </c>
    </row>
    <row r="401" spans="1:10" s="28" customFormat="1" ht="31.5">
      <c r="A401" s="27" t="s">
        <v>415</v>
      </c>
      <c r="B401" s="89" t="s">
        <v>361</v>
      </c>
      <c r="C401" s="35" t="s">
        <v>359</v>
      </c>
      <c r="D401" s="36" t="s">
        <v>362</v>
      </c>
      <c r="E401" s="36" t="s">
        <v>12</v>
      </c>
      <c r="F401" s="37" t="s">
        <v>3</v>
      </c>
      <c r="G401" s="95"/>
      <c r="H401" s="96"/>
      <c r="I401" s="97"/>
      <c r="J401" s="42">
        <f>SUM(J402)</f>
        <v>81.5</v>
      </c>
    </row>
    <row r="402" spans="1:10" s="26" customFormat="1" ht="17.25">
      <c r="A402" s="21"/>
      <c r="B402" s="89" t="s">
        <v>266</v>
      </c>
      <c r="C402" s="35" t="s">
        <v>359</v>
      </c>
      <c r="D402" s="36" t="s">
        <v>362</v>
      </c>
      <c r="E402" s="36" t="s">
        <v>1</v>
      </c>
      <c r="F402" s="37" t="s">
        <v>363</v>
      </c>
      <c r="G402" s="95"/>
      <c r="H402" s="96"/>
      <c r="I402" s="97"/>
      <c r="J402" s="42">
        <f>SUM(J403)</f>
        <v>81.5</v>
      </c>
    </row>
    <row r="403" spans="1:10" s="8" customFormat="1" ht="31.5">
      <c r="A403" s="19"/>
      <c r="B403" s="88" t="s">
        <v>273</v>
      </c>
      <c r="C403" s="73" t="s">
        <v>359</v>
      </c>
      <c r="D403" s="56" t="s">
        <v>362</v>
      </c>
      <c r="E403" s="56" t="s">
        <v>1</v>
      </c>
      <c r="F403" s="53" t="s">
        <v>363</v>
      </c>
      <c r="G403" s="53" t="s">
        <v>267</v>
      </c>
      <c r="H403" s="54" t="s">
        <v>28</v>
      </c>
      <c r="I403" s="54" t="s">
        <v>53</v>
      </c>
      <c r="J403" s="55">
        <v>81.5</v>
      </c>
    </row>
    <row r="404" spans="1:10" s="1" customFormat="1" ht="31.5">
      <c r="A404" s="18" t="s">
        <v>431</v>
      </c>
      <c r="B404" s="89" t="s">
        <v>365</v>
      </c>
      <c r="C404" s="35" t="s">
        <v>359</v>
      </c>
      <c r="D404" s="36" t="s">
        <v>235</v>
      </c>
      <c r="E404" s="36" t="s">
        <v>2</v>
      </c>
      <c r="F404" s="37" t="s">
        <v>3</v>
      </c>
      <c r="G404" s="95"/>
      <c r="H404" s="96"/>
      <c r="I404" s="97"/>
      <c r="J404" s="42">
        <f>SUM(J405+J436)</f>
        <v>1757.5</v>
      </c>
    </row>
    <row r="405" spans="1:10" s="28" customFormat="1" ht="31.5">
      <c r="A405" s="27" t="s">
        <v>430</v>
      </c>
      <c r="B405" s="89" t="s">
        <v>366</v>
      </c>
      <c r="C405" s="35" t="s">
        <v>359</v>
      </c>
      <c r="D405" s="36" t="s">
        <v>235</v>
      </c>
      <c r="E405" s="36" t="s">
        <v>53</v>
      </c>
      <c r="F405" s="37" t="s">
        <v>3</v>
      </c>
      <c r="G405" s="95"/>
      <c r="H405" s="96"/>
      <c r="I405" s="97"/>
      <c r="J405" s="42">
        <f>SUM(J406)</f>
        <v>1757.5</v>
      </c>
    </row>
    <row r="406" spans="1:10" s="26" customFormat="1" ht="31.5">
      <c r="A406" s="21"/>
      <c r="B406" s="92" t="s">
        <v>449</v>
      </c>
      <c r="C406" s="35" t="s">
        <v>359</v>
      </c>
      <c r="D406" s="36" t="s">
        <v>235</v>
      </c>
      <c r="E406" s="36" t="s">
        <v>53</v>
      </c>
      <c r="F406" s="37" t="s">
        <v>367</v>
      </c>
      <c r="G406" s="95"/>
      <c r="H406" s="96"/>
      <c r="I406" s="97"/>
      <c r="J406" s="42">
        <f>SUM(J407)</f>
        <v>1757.5</v>
      </c>
    </row>
    <row r="407" spans="1:10" s="8" customFormat="1" ht="17.25">
      <c r="A407" s="19"/>
      <c r="B407" s="88" t="s">
        <v>262</v>
      </c>
      <c r="C407" s="73" t="s">
        <v>359</v>
      </c>
      <c r="D407" s="56" t="s">
        <v>235</v>
      </c>
      <c r="E407" s="56" t="s">
        <v>53</v>
      </c>
      <c r="F407" s="53" t="s">
        <v>367</v>
      </c>
      <c r="G407" s="53" t="s">
        <v>263</v>
      </c>
      <c r="H407" s="54" t="s">
        <v>28</v>
      </c>
      <c r="I407" s="54" t="s">
        <v>53</v>
      </c>
      <c r="J407" s="55">
        <v>1757.5</v>
      </c>
    </row>
    <row r="408" spans="1:10" s="1" customFormat="1" ht="31.5">
      <c r="A408" s="17" t="s">
        <v>404</v>
      </c>
      <c r="B408" s="89" t="s">
        <v>392</v>
      </c>
      <c r="C408" s="35" t="s">
        <v>395</v>
      </c>
      <c r="D408" s="36" t="s">
        <v>68</v>
      </c>
      <c r="E408" s="36" t="s">
        <v>2</v>
      </c>
      <c r="F408" s="37" t="s">
        <v>3</v>
      </c>
      <c r="G408" s="95"/>
      <c r="H408" s="96"/>
      <c r="I408" s="97"/>
      <c r="J408" s="42">
        <f>SUM(J409)</f>
        <v>2444.9</v>
      </c>
    </row>
    <row r="409" spans="1:10" s="1" customFormat="1" ht="47.25">
      <c r="A409" s="18" t="s">
        <v>416</v>
      </c>
      <c r="B409" s="89" t="s">
        <v>393</v>
      </c>
      <c r="C409" s="35" t="s">
        <v>395</v>
      </c>
      <c r="D409" s="36" t="s">
        <v>70</v>
      </c>
      <c r="E409" s="36" t="s">
        <v>2</v>
      </c>
      <c r="F409" s="37" t="s">
        <v>3</v>
      </c>
      <c r="G409" s="95"/>
      <c r="H409" s="96"/>
      <c r="I409" s="97"/>
      <c r="J409" s="42">
        <f>SUM(J410+J441)</f>
        <v>2444.9</v>
      </c>
    </row>
    <row r="410" spans="1:10" s="28" customFormat="1" ht="31.5">
      <c r="A410" s="27" t="s">
        <v>417</v>
      </c>
      <c r="B410" s="89" t="s">
        <v>394</v>
      </c>
      <c r="C410" s="35" t="s">
        <v>395</v>
      </c>
      <c r="D410" s="36" t="s">
        <v>70</v>
      </c>
      <c r="E410" s="36" t="s">
        <v>7</v>
      </c>
      <c r="F410" s="37" t="s">
        <v>3</v>
      </c>
      <c r="G410" s="95"/>
      <c r="H410" s="96"/>
      <c r="I410" s="97"/>
      <c r="J410" s="42">
        <f>SUM(J411)</f>
        <v>2444.9</v>
      </c>
    </row>
    <row r="411" spans="1:10" s="26" customFormat="1" ht="31.5">
      <c r="A411" s="21"/>
      <c r="B411" s="89" t="s">
        <v>397</v>
      </c>
      <c r="C411" s="35" t="s">
        <v>395</v>
      </c>
      <c r="D411" s="36" t="s">
        <v>70</v>
      </c>
      <c r="E411" s="36" t="s">
        <v>7</v>
      </c>
      <c r="F411" s="37" t="s">
        <v>396</v>
      </c>
      <c r="G411" s="95"/>
      <c r="H411" s="96"/>
      <c r="I411" s="97"/>
      <c r="J411" s="42">
        <f>SUM(J412)</f>
        <v>2444.9</v>
      </c>
    </row>
    <row r="412" spans="1:10" s="8" customFormat="1" ht="17.25">
      <c r="A412" s="19"/>
      <c r="B412" s="88" t="s">
        <v>398</v>
      </c>
      <c r="C412" s="73" t="s">
        <v>395</v>
      </c>
      <c r="D412" s="56" t="s">
        <v>70</v>
      </c>
      <c r="E412" s="56" t="s">
        <v>7</v>
      </c>
      <c r="F412" s="53" t="s">
        <v>396</v>
      </c>
      <c r="G412" s="53" t="s">
        <v>274</v>
      </c>
      <c r="H412" s="54" t="s">
        <v>53</v>
      </c>
      <c r="I412" s="54" t="s">
        <v>7</v>
      </c>
      <c r="J412" s="55">
        <v>2444.9</v>
      </c>
    </row>
    <row r="413" spans="1:10" s="1" customFormat="1" ht="78.75">
      <c r="A413" s="17" t="s">
        <v>418</v>
      </c>
      <c r="B413" s="89" t="s">
        <v>439</v>
      </c>
      <c r="C413" s="35" t="s">
        <v>437</v>
      </c>
      <c r="D413" s="36" t="s">
        <v>68</v>
      </c>
      <c r="E413" s="36" t="s">
        <v>2</v>
      </c>
      <c r="F413" s="37" t="s">
        <v>3</v>
      </c>
      <c r="G413" s="95"/>
      <c r="H413" s="96"/>
      <c r="I413" s="97"/>
      <c r="J413" s="42">
        <f>SUM(J414)</f>
        <v>775</v>
      </c>
    </row>
    <row r="414" spans="1:10" s="1" customFormat="1">
      <c r="A414" s="18" t="s">
        <v>419</v>
      </c>
      <c r="B414" s="89" t="s">
        <v>440</v>
      </c>
      <c r="C414" s="35" t="s">
        <v>437</v>
      </c>
      <c r="D414" s="36" t="s">
        <v>70</v>
      </c>
      <c r="E414" s="36" t="s">
        <v>2</v>
      </c>
      <c r="F414" s="37" t="s">
        <v>3</v>
      </c>
      <c r="G414" s="95"/>
      <c r="H414" s="96"/>
      <c r="I414" s="97"/>
      <c r="J414" s="42">
        <f>SUM(J415+J446)</f>
        <v>775</v>
      </c>
    </row>
    <row r="415" spans="1:10" s="28" customFormat="1" ht="47.25">
      <c r="A415" s="27" t="s">
        <v>420</v>
      </c>
      <c r="B415" s="89" t="s">
        <v>441</v>
      </c>
      <c r="C415" s="35" t="s">
        <v>437</v>
      </c>
      <c r="D415" s="36" t="s">
        <v>70</v>
      </c>
      <c r="E415" s="36" t="s">
        <v>28</v>
      </c>
      <c r="F415" s="37" t="s">
        <v>3</v>
      </c>
      <c r="G415" s="95"/>
      <c r="H415" s="96"/>
      <c r="I415" s="97"/>
      <c r="J415" s="42">
        <f>SUM(J416+J418)</f>
        <v>775</v>
      </c>
    </row>
    <row r="416" spans="1:10" s="26" customFormat="1" ht="31.5">
      <c r="A416" s="21"/>
      <c r="B416" s="89" t="s">
        <v>325</v>
      </c>
      <c r="C416" s="35" t="s">
        <v>437</v>
      </c>
      <c r="D416" s="36" t="s">
        <v>70</v>
      </c>
      <c r="E416" s="36" t="s">
        <v>28</v>
      </c>
      <c r="F416" s="37" t="s">
        <v>326</v>
      </c>
      <c r="G416" s="95"/>
      <c r="H416" s="96"/>
      <c r="I416" s="97"/>
      <c r="J416" s="42">
        <f>SUM(J417)</f>
        <v>675</v>
      </c>
    </row>
    <row r="417" spans="1:13" s="8" customFormat="1" ht="17.25">
      <c r="A417" s="19"/>
      <c r="B417" s="88" t="s">
        <v>398</v>
      </c>
      <c r="C417" s="73" t="s">
        <v>437</v>
      </c>
      <c r="D417" s="56" t="s">
        <v>70</v>
      </c>
      <c r="E417" s="56" t="s">
        <v>28</v>
      </c>
      <c r="F417" s="53" t="s">
        <v>326</v>
      </c>
      <c r="G417" s="53" t="s">
        <v>274</v>
      </c>
      <c r="H417" s="54" t="s">
        <v>142</v>
      </c>
      <c r="I417" s="54" t="s">
        <v>7</v>
      </c>
      <c r="J417" s="55">
        <v>675</v>
      </c>
    </row>
    <row r="418" spans="1:13" s="26" customFormat="1" ht="78.75">
      <c r="A418" s="21"/>
      <c r="B418" s="89" t="s">
        <v>442</v>
      </c>
      <c r="C418" s="35" t="s">
        <v>437</v>
      </c>
      <c r="D418" s="36" t="s">
        <v>70</v>
      </c>
      <c r="E418" s="36" t="s">
        <v>28</v>
      </c>
      <c r="F418" s="37" t="s">
        <v>438</v>
      </c>
      <c r="G418" s="95"/>
      <c r="H418" s="96"/>
      <c r="I418" s="97"/>
      <c r="J418" s="42">
        <f>SUM(J419)</f>
        <v>100</v>
      </c>
    </row>
    <row r="419" spans="1:13" s="8" customFormat="1" ht="17.25">
      <c r="A419" s="19"/>
      <c r="B419" s="88" t="s">
        <v>398</v>
      </c>
      <c r="C419" s="73" t="s">
        <v>437</v>
      </c>
      <c r="D419" s="56" t="s">
        <v>70</v>
      </c>
      <c r="E419" s="56" t="s">
        <v>28</v>
      </c>
      <c r="F419" s="53" t="s">
        <v>438</v>
      </c>
      <c r="G419" s="53" t="s">
        <v>274</v>
      </c>
      <c r="H419" s="54" t="s">
        <v>142</v>
      </c>
      <c r="I419" s="54" t="s">
        <v>7</v>
      </c>
      <c r="J419" s="55">
        <v>100</v>
      </c>
    </row>
    <row r="420" spans="1:13" s="1" customFormat="1" ht="63">
      <c r="A420" s="17" t="s">
        <v>421</v>
      </c>
      <c r="B420" s="89" t="s">
        <v>433</v>
      </c>
      <c r="C420" s="35" t="s">
        <v>432</v>
      </c>
      <c r="D420" s="36" t="s">
        <v>68</v>
      </c>
      <c r="E420" s="36" t="s">
        <v>2</v>
      </c>
      <c r="F420" s="37" t="s">
        <v>3</v>
      </c>
      <c r="G420" s="95"/>
      <c r="H420" s="96"/>
      <c r="I420" s="97"/>
      <c r="J420" s="42">
        <f>SUM(J421)</f>
        <v>23000</v>
      </c>
    </row>
    <row r="421" spans="1:13" s="1" customFormat="1" ht="31.5">
      <c r="A421" s="18" t="s">
        <v>419</v>
      </c>
      <c r="B421" s="89" t="s">
        <v>434</v>
      </c>
      <c r="C421" s="35" t="s">
        <v>432</v>
      </c>
      <c r="D421" s="36" t="s">
        <v>70</v>
      </c>
      <c r="E421" s="36" t="s">
        <v>2</v>
      </c>
      <c r="F421" s="37" t="s">
        <v>3</v>
      </c>
      <c r="G421" s="95"/>
      <c r="H421" s="96"/>
      <c r="I421" s="97"/>
      <c r="J421" s="42">
        <f>SUM(J422+J446)</f>
        <v>23000</v>
      </c>
    </row>
    <row r="422" spans="1:13" s="28" customFormat="1" ht="31.5">
      <c r="A422" s="27" t="s">
        <v>420</v>
      </c>
      <c r="B422" s="89" t="s">
        <v>435</v>
      </c>
      <c r="C422" s="35" t="s">
        <v>432</v>
      </c>
      <c r="D422" s="36" t="s">
        <v>70</v>
      </c>
      <c r="E422" s="36" t="s">
        <v>1</v>
      </c>
      <c r="F422" s="37" t="s">
        <v>3</v>
      </c>
      <c r="G422" s="95"/>
      <c r="H422" s="96"/>
      <c r="I422" s="97"/>
      <c r="J422" s="42">
        <f>SUM(J423)</f>
        <v>23000</v>
      </c>
    </row>
    <row r="423" spans="1:13" s="26" customFormat="1" ht="31.5">
      <c r="A423" s="21"/>
      <c r="B423" s="89" t="s">
        <v>436</v>
      </c>
      <c r="C423" s="35" t="s">
        <v>432</v>
      </c>
      <c r="D423" s="36" t="s">
        <v>70</v>
      </c>
      <c r="E423" s="36" t="s">
        <v>1</v>
      </c>
      <c r="F423" s="37" t="s">
        <v>427</v>
      </c>
      <c r="G423" s="95"/>
      <c r="H423" s="96"/>
      <c r="I423" s="97"/>
      <c r="J423" s="42">
        <f>SUM(J424)</f>
        <v>23000</v>
      </c>
    </row>
    <row r="424" spans="1:13" s="8" customFormat="1" ht="17.25">
      <c r="A424" s="19"/>
      <c r="B424" s="88" t="s">
        <v>398</v>
      </c>
      <c r="C424" s="73" t="s">
        <v>432</v>
      </c>
      <c r="D424" s="56" t="s">
        <v>70</v>
      </c>
      <c r="E424" s="56" t="s">
        <v>1</v>
      </c>
      <c r="F424" s="53" t="s">
        <v>427</v>
      </c>
      <c r="G424" s="53" t="s">
        <v>274</v>
      </c>
      <c r="H424" s="54" t="s">
        <v>53</v>
      </c>
      <c r="I424" s="54" t="s">
        <v>53</v>
      </c>
      <c r="J424" s="55">
        <v>23000</v>
      </c>
    </row>
    <row r="425" spans="1:13" s="11" customFormat="1">
      <c r="A425" s="17" t="s">
        <v>443</v>
      </c>
      <c r="B425" s="93" t="s">
        <v>279</v>
      </c>
      <c r="C425" s="80">
        <v>99</v>
      </c>
      <c r="D425" s="110"/>
      <c r="E425" s="111"/>
      <c r="F425" s="111"/>
      <c r="G425" s="112"/>
      <c r="H425" s="112"/>
      <c r="I425" s="113"/>
      <c r="J425" s="42">
        <f>SUM(J427)</f>
        <v>115.4</v>
      </c>
    </row>
    <row r="426" spans="1:13" s="12" customFormat="1" ht="25.5" customHeight="1">
      <c r="A426" s="18"/>
      <c r="B426" s="87" t="s">
        <v>298</v>
      </c>
      <c r="C426" s="35">
        <v>99</v>
      </c>
      <c r="D426" s="36" t="s">
        <v>127</v>
      </c>
      <c r="E426" s="36" t="s">
        <v>2</v>
      </c>
      <c r="F426" s="37" t="s">
        <v>3</v>
      </c>
      <c r="G426" s="112"/>
      <c r="H426" s="112"/>
      <c r="I426" s="113"/>
      <c r="J426" s="42">
        <f>SUM(J427)</f>
        <v>115.4</v>
      </c>
    </row>
    <row r="427" spans="1:13" s="13" customFormat="1" ht="24.75" customHeight="1" thickBot="1">
      <c r="A427" s="22"/>
      <c r="B427" s="94" t="s">
        <v>299</v>
      </c>
      <c r="C427" s="81">
        <v>99</v>
      </c>
      <c r="D427" s="82">
        <v>3</v>
      </c>
      <c r="E427" s="82">
        <v>0</v>
      </c>
      <c r="F427" s="83">
        <v>51200</v>
      </c>
      <c r="G427" s="83">
        <v>200</v>
      </c>
      <c r="H427" s="84" t="s">
        <v>1</v>
      </c>
      <c r="I427" s="84" t="s">
        <v>53</v>
      </c>
      <c r="J427" s="85">
        <v>115.4</v>
      </c>
      <c r="M427" s="13" t="s">
        <v>364</v>
      </c>
    </row>
  </sheetData>
  <mergeCells count="232">
    <mergeCell ref="G423:I423"/>
    <mergeCell ref="G413:I413"/>
    <mergeCell ref="G414:I414"/>
    <mergeCell ref="G415:I415"/>
    <mergeCell ref="G416:I416"/>
    <mergeCell ref="G418:I418"/>
    <mergeCell ref="G422:I422"/>
    <mergeCell ref="G406:I406"/>
    <mergeCell ref="G372:I372"/>
    <mergeCell ref="G375:I375"/>
    <mergeCell ref="G377:I377"/>
    <mergeCell ref="G378:I378"/>
    <mergeCell ref="G401:I401"/>
    <mergeCell ref="G402:I402"/>
    <mergeCell ref="G404:I404"/>
    <mergeCell ref="G395:I395"/>
    <mergeCell ref="G405:I405"/>
    <mergeCell ref="G238:I238"/>
    <mergeCell ref="G260:I260"/>
    <mergeCell ref="G420:I420"/>
    <mergeCell ref="G421:I421"/>
    <mergeCell ref="G408:I408"/>
    <mergeCell ref="G409:I409"/>
    <mergeCell ref="G410:I410"/>
    <mergeCell ref="G411:I411"/>
    <mergeCell ref="G370:I370"/>
    <mergeCell ref="G371:I371"/>
    <mergeCell ref="G290:I290"/>
    <mergeCell ref="G291:I291"/>
    <mergeCell ref="G297:I297"/>
    <mergeCell ref="G298:I298"/>
    <mergeCell ref="G295:I295"/>
    <mergeCell ref="G292:I292"/>
    <mergeCell ref="G293:I293"/>
    <mergeCell ref="G285:I285"/>
    <mergeCell ref="G366:I366"/>
    <mergeCell ref="G364:I364"/>
    <mergeCell ref="G399:I399"/>
    <mergeCell ref="G383:I383"/>
    <mergeCell ref="G385:I385"/>
    <mergeCell ref="G388:I388"/>
    <mergeCell ref="G392:I392"/>
    <mergeCell ref="G387:I387"/>
    <mergeCell ref="G390:I390"/>
    <mergeCell ref="G400:I400"/>
    <mergeCell ref="G335:I335"/>
    <mergeCell ref="G323:I323"/>
    <mergeCell ref="G324:I324"/>
    <mergeCell ref="G325:I325"/>
    <mergeCell ref="G330:I330"/>
    <mergeCell ref="G331:I331"/>
    <mergeCell ref="G333:I333"/>
    <mergeCell ref="G334:I334"/>
    <mergeCell ref="G355:I355"/>
    <mergeCell ref="G299:I299"/>
    <mergeCell ref="G373:I373"/>
    <mergeCell ref="G326:I326"/>
    <mergeCell ref="G329:I329"/>
    <mergeCell ref="G363:I363"/>
    <mergeCell ref="G343:I343"/>
    <mergeCell ref="G346:I346"/>
    <mergeCell ref="G349:I349"/>
    <mergeCell ref="G352:I352"/>
    <mergeCell ref="G368:I368"/>
    <mergeCell ref="G396:I396"/>
    <mergeCell ref="G397:I397"/>
    <mergeCell ref="G356:I356"/>
    <mergeCell ref="G357:I357"/>
    <mergeCell ref="G361:I361"/>
    <mergeCell ref="G394:I394"/>
    <mergeCell ref="G362:I362"/>
    <mergeCell ref="G380:I380"/>
    <mergeCell ref="G382:I382"/>
    <mergeCell ref="G129:I129"/>
    <mergeCell ref="G130:I130"/>
    <mergeCell ref="G132:I132"/>
    <mergeCell ref="G103:I103"/>
    <mergeCell ref="G119:I119"/>
    <mergeCell ref="G107:I107"/>
    <mergeCell ref="G111:I111"/>
    <mergeCell ref="G112:I112"/>
    <mergeCell ref="G113:I113"/>
    <mergeCell ref="G115:I115"/>
    <mergeCell ref="G230:I230"/>
    <mergeCell ref="G177:I177"/>
    <mergeCell ref="G178:I178"/>
    <mergeCell ref="G213:I213"/>
    <mergeCell ref="G185:I185"/>
    <mergeCell ref="G183:I183"/>
    <mergeCell ref="G227:I227"/>
    <mergeCell ref="G219:I219"/>
    <mergeCell ref="G80:I80"/>
    <mergeCell ref="G82:I82"/>
    <mergeCell ref="G83:I83"/>
    <mergeCell ref="G84:I84"/>
    <mergeCell ref="G108:I108"/>
    <mergeCell ref="G109:I109"/>
    <mergeCell ref="G124:I124"/>
    <mergeCell ref="G125:I125"/>
    <mergeCell ref="G127:I127"/>
    <mergeCell ref="G116:I116"/>
    <mergeCell ref="G118:I118"/>
    <mergeCell ref="G88:I88"/>
    <mergeCell ref="G89:I89"/>
    <mergeCell ref="G93:I93"/>
    <mergeCell ref="G94:I94"/>
    <mergeCell ref="G221:I221"/>
    <mergeCell ref="G206:I206"/>
    <mergeCell ref="G229:I229"/>
    <mergeCell ref="G216:I216"/>
    <mergeCell ref="G217:I217"/>
    <mergeCell ref="G218:I218"/>
    <mergeCell ref="G222:I222"/>
    <mergeCell ref="G224:I224"/>
    <mergeCell ref="G226:I226"/>
    <mergeCell ref="G199:I199"/>
    <mergeCell ref="G167:I167"/>
    <mergeCell ref="G168:I168"/>
    <mergeCell ref="G173:I173"/>
    <mergeCell ref="G176:I176"/>
    <mergeCell ref="G179:I179"/>
    <mergeCell ref="G181:I181"/>
    <mergeCell ref="G182:I182"/>
    <mergeCell ref="G187:I187"/>
    <mergeCell ref="G11:I11"/>
    <mergeCell ref="G15:I15"/>
    <mergeCell ref="G16:I16"/>
    <mergeCell ref="G17:I17"/>
    <mergeCell ref="G170:I170"/>
    <mergeCell ref="G171:I171"/>
    <mergeCell ref="G99:I99"/>
    <mergeCell ref="G100:I100"/>
    <mergeCell ref="G133:I133"/>
    <mergeCell ref="G121:I121"/>
    <mergeCell ref="G18:I18"/>
    <mergeCell ref="G24:I24"/>
    <mergeCell ref="G140:I140"/>
    <mergeCell ref="G151:I151"/>
    <mergeCell ref="G30:I30"/>
    <mergeCell ref="G31:I31"/>
    <mergeCell ref="G57:I57"/>
    <mergeCell ref="G58:I58"/>
    <mergeCell ref="G59:I59"/>
    <mergeCell ref="G65:I65"/>
    <mergeCell ref="G66:I66"/>
    <mergeCell ref="G68:I68"/>
    <mergeCell ref="G152:I152"/>
    <mergeCell ref="G141:I141"/>
    <mergeCell ref="G143:I143"/>
    <mergeCell ref="G146:I146"/>
    <mergeCell ref="G148:I148"/>
    <mergeCell ref="G149:I149"/>
    <mergeCell ref="G144:I144"/>
    <mergeCell ref="G122:I122"/>
    <mergeCell ref="G155:I155"/>
    <mergeCell ref="G231:I231"/>
    <mergeCell ref="G135:I135"/>
    <mergeCell ref="G136:I136"/>
    <mergeCell ref="G12:I12"/>
    <mergeCell ref="G13:I13"/>
    <mergeCell ref="G27:I27"/>
    <mergeCell ref="G36:I36"/>
    <mergeCell ref="G63:I63"/>
    <mergeCell ref="G29:I29"/>
    <mergeCell ref="G196:I196"/>
    <mergeCell ref="G165:I165"/>
    <mergeCell ref="G139:I139"/>
    <mergeCell ref="D425:I425"/>
    <mergeCell ref="G426:I426"/>
    <mergeCell ref="G163:I163"/>
    <mergeCell ref="G164:I164"/>
    <mergeCell ref="G157:I157"/>
    <mergeCell ref="G158:I158"/>
    <mergeCell ref="G154:I154"/>
    <mergeCell ref="G314:I314"/>
    <mergeCell ref="G315:I315"/>
    <mergeCell ref="G318:I318"/>
    <mergeCell ref="G311:I311"/>
    <mergeCell ref="G232:I232"/>
    <mergeCell ref="G159:I159"/>
    <mergeCell ref="G160:I160"/>
    <mergeCell ref="G162:I162"/>
    <mergeCell ref="G172:I172"/>
    <mergeCell ref="G189:I189"/>
    <mergeCell ref="G312:I312"/>
    <mergeCell ref="G317:I317"/>
    <mergeCell ref="G300:I300"/>
    <mergeCell ref="G302:I302"/>
    <mergeCell ref="G319:I319"/>
    <mergeCell ref="G303:I303"/>
    <mergeCell ref="G305:I305"/>
    <mergeCell ref="G306:I306"/>
    <mergeCell ref="G307:I307"/>
    <mergeCell ref="G309:I309"/>
    <mergeCell ref="G280:I280"/>
    <mergeCell ref="G281:I281"/>
    <mergeCell ref="G264:I264"/>
    <mergeCell ref="G247:I247"/>
    <mergeCell ref="G248:I248"/>
    <mergeCell ref="G252:I252"/>
    <mergeCell ref="G254:I254"/>
    <mergeCell ref="G255:I255"/>
    <mergeCell ref="C3:F3"/>
    <mergeCell ref="G283:I283"/>
    <mergeCell ref="G287:I287"/>
    <mergeCell ref="G272:I272"/>
    <mergeCell ref="G273:I273"/>
    <mergeCell ref="G274:I274"/>
    <mergeCell ref="G275:I275"/>
    <mergeCell ref="G278:I278"/>
    <mergeCell ref="G270:I270"/>
    <mergeCell ref="G240:I240"/>
    <mergeCell ref="G138:I138"/>
    <mergeCell ref="G256:I256"/>
    <mergeCell ref="G262:I262"/>
    <mergeCell ref="G263:I263"/>
    <mergeCell ref="G1:J1"/>
    <mergeCell ref="B2:J2"/>
    <mergeCell ref="G236:I236"/>
    <mergeCell ref="G242:I242"/>
    <mergeCell ref="G244:I244"/>
    <mergeCell ref="G246:I246"/>
    <mergeCell ref="G69:I69"/>
    <mergeCell ref="G268:I268"/>
    <mergeCell ref="G269:I269"/>
    <mergeCell ref="G279:I279"/>
    <mergeCell ref="C4:F4"/>
    <mergeCell ref="G71:I71"/>
    <mergeCell ref="G79:I79"/>
    <mergeCell ref="G72:I72"/>
    <mergeCell ref="G76:I76"/>
    <mergeCell ref="G73:I73"/>
  </mergeCells>
  <phoneticPr fontId="0" type="noConversion"/>
  <pageMargins left="0.34" right="0.23622047244094491" top="0.47244094488188981" bottom="0.39370078740157483" header="0.31496062992125984" footer="0.31496062992125984"/>
  <pageSetup paperSize="9" scale="55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2017-02-02T12:34:31Z</cp:lastPrinted>
  <dcterms:created xsi:type="dcterms:W3CDTF">2015-10-05T11:25:45Z</dcterms:created>
  <dcterms:modified xsi:type="dcterms:W3CDTF">2017-03-02T13:12:01Z</dcterms:modified>
</cp:coreProperties>
</file>