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95" windowWidth="11340" windowHeight="637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</definedNames>
  <calcPr calcId="145621"/>
</workbook>
</file>

<file path=xl/calcChain.xml><?xml version="1.0" encoding="utf-8"?>
<calcChain xmlns="http://schemas.openxmlformats.org/spreadsheetml/2006/main">
  <c r="D38" i="56" l="1"/>
  <c r="D45" i="56"/>
  <c r="D115" i="56"/>
  <c r="E120" i="56"/>
  <c r="F120" i="56"/>
  <c r="G120" i="56"/>
  <c r="H120" i="56"/>
  <c r="I120" i="56"/>
  <c r="E119" i="56"/>
  <c r="F119" i="56"/>
  <c r="G119" i="56"/>
  <c r="H119" i="56"/>
  <c r="I119" i="56"/>
  <c r="E118" i="56"/>
  <c r="F118" i="56"/>
  <c r="G118" i="56"/>
  <c r="H118" i="56"/>
  <c r="I118" i="56"/>
  <c r="E117" i="56"/>
  <c r="F117" i="56"/>
  <c r="G117" i="56"/>
  <c r="H117" i="56"/>
  <c r="I117" i="56"/>
  <c r="E116" i="56"/>
  <c r="F116" i="56"/>
  <c r="G116" i="56"/>
  <c r="H116" i="56"/>
  <c r="I116" i="56"/>
  <c r="E115" i="56"/>
  <c r="F115" i="56"/>
  <c r="G115" i="56"/>
  <c r="H115" i="56"/>
  <c r="I115" i="56"/>
  <c r="D116" i="56"/>
  <c r="D117" i="56"/>
  <c r="D118" i="56"/>
  <c r="D119" i="56"/>
  <c r="D120" i="56"/>
  <c r="I205" i="56"/>
  <c r="H205" i="56"/>
  <c r="G205" i="56"/>
  <c r="F205" i="56"/>
  <c r="E205" i="56"/>
  <c r="D205" i="56"/>
  <c r="I149" i="56"/>
  <c r="H149" i="56"/>
  <c r="G149" i="56"/>
  <c r="F149" i="56"/>
  <c r="E149" i="56"/>
  <c r="D149" i="56"/>
  <c r="E50" i="56"/>
  <c r="F50" i="56"/>
  <c r="G50" i="56"/>
  <c r="H50" i="56"/>
  <c r="I50" i="56"/>
  <c r="E49" i="56"/>
  <c r="F49" i="56"/>
  <c r="G49" i="56"/>
  <c r="H49" i="56"/>
  <c r="I49" i="56"/>
  <c r="E48" i="56"/>
  <c r="F48" i="56"/>
  <c r="G48" i="56"/>
  <c r="H48" i="56"/>
  <c r="I48" i="56"/>
  <c r="E47" i="56"/>
  <c r="F47" i="56"/>
  <c r="G47" i="56"/>
  <c r="H47" i="56"/>
  <c r="I47" i="56"/>
  <c r="E46" i="56"/>
  <c r="F46" i="56"/>
  <c r="G46" i="56"/>
  <c r="H46" i="56"/>
  <c r="I46" i="56"/>
  <c r="E45" i="56"/>
  <c r="F45" i="56"/>
  <c r="G45" i="56"/>
  <c r="H45" i="56"/>
  <c r="I45" i="56"/>
  <c r="D46" i="56"/>
  <c r="D47" i="56"/>
  <c r="D48" i="56"/>
  <c r="D49" i="56"/>
  <c r="D50" i="56"/>
  <c r="I107" i="56" l="1"/>
  <c r="H107" i="56"/>
  <c r="G107" i="56"/>
  <c r="F107" i="56"/>
  <c r="E107" i="56"/>
  <c r="D107" i="56"/>
  <c r="I100" i="56"/>
  <c r="H100" i="56"/>
  <c r="G100" i="56"/>
  <c r="F100" i="56"/>
  <c r="E100" i="56"/>
  <c r="D100" i="56"/>
  <c r="I93" i="56"/>
  <c r="H93" i="56"/>
  <c r="G93" i="56"/>
  <c r="F93" i="56"/>
  <c r="E93" i="56"/>
  <c r="D93" i="56"/>
  <c r="I86" i="56"/>
  <c r="H86" i="56"/>
  <c r="G86" i="56"/>
  <c r="F86" i="56"/>
  <c r="E86" i="56"/>
  <c r="D86" i="56"/>
  <c r="I79" i="56"/>
  <c r="H79" i="56"/>
  <c r="G79" i="56"/>
  <c r="F79" i="56"/>
  <c r="E79" i="56"/>
  <c r="D79" i="56"/>
  <c r="I72" i="56"/>
  <c r="H72" i="56"/>
  <c r="G72" i="56"/>
  <c r="F72" i="56"/>
  <c r="E72" i="56"/>
  <c r="D72" i="56"/>
  <c r="I254" i="56" l="1"/>
  <c r="H254" i="56"/>
  <c r="G254" i="56"/>
  <c r="F254" i="56"/>
  <c r="E254" i="56"/>
  <c r="D254" i="56"/>
  <c r="I247" i="56"/>
  <c r="H247" i="56"/>
  <c r="G247" i="56"/>
  <c r="F247" i="56"/>
  <c r="E247" i="56"/>
  <c r="D247" i="56"/>
  <c r="I240" i="56"/>
  <c r="H240" i="56"/>
  <c r="G240" i="56"/>
  <c r="F240" i="56"/>
  <c r="E240" i="56"/>
  <c r="D240" i="56"/>
  <c r="I233" i="56"/>
  <c r="H233" i="56"/>
  <c r="G233" i="56"/>
  <c r="F233" i="56"/>
  <c r="E233" i="56"/>
  <c r="D233" i="56"/>
  <c r="I114" i="56" l="1"/>
  <c r="H114" i="56"/>
  <c r="G114" i="56"/>
  <c r="F114" i="56"/>
  <c r="E114" i="56"/>
  <c r="D114" i="56"/>
  <c r="E43" i="56"/>
  <c r="F43" i="56"/>
  <c r="G43" i="56"/>
  <c r="H43" i="56"/>
  <c r="I43" i="56"/>
  <c r="E42" i="56"/>
  <c r="F42" i="56"/>
  <c r="G42" i="56"/>
  <c r="H42" i="56"/>
  <c r="I42" i="56"/>
  <c r="E41" i="56"/>
  <c r="F41" i="56"/>
  <c r="G41" i="56"/>
  <c r="H41" i="56"/>
  <c r="I41" i="56"/>
  <c r="E40" i="56"/>
  <c r="F40" i="56"/>
  <c r="G40" i="56"/>
  <c r="H40" i="56"/>
  <c r="I40" i="56"/>
  <c r="E39" i="56"/>
  <c r="F39" i="56"/>
  <c r="G39" i="56"/>
  <c r="H39" i="56"/>
  <c r="I39" i="56"/>
  <c r="E38" i="56"/>
  <c r="F38" i="56"/>
  <c r="G38" i="56"/>
  <c r="H38" i="56"/>
  <c r="I38" i="56"/>
  <c r="D39" i="56"/>
  <c r="D40" i="56"/>
  <c r="D41" i="56"/>
  <c r="D42" i="56"/>
  <c r="D43" i="56"/>
  <c r="G261" i="56" l="1"/>
  <c r="I261" i="56"/>
  <c r="F261" i="56"/>
  <c r="H261" i="56"/>
  <c r="E261" i="56"/>
  <c r="D261" i="56"/>
  <c r="I219" i="56"/>
  <c r="H219" i="56"/>
  <c r="G219" i="56"/>
  <c r="F219" i="56"/>
  <c r="E219" i="56"/>
  <c r="D219" i="56"/>
  <c r="I212" i="56"/>
  <c r="H212" i="56"/>
  <c r="G212" i="56"/>
  <c r="F212" i="56"/>
  <c r="E212" i="56"/>
  <c r="D212" i="56"/>
  <c r="I198" i="56"/>
  <c r="H198" i="56"/>
  <c r="G198" i="56"/>
  <c r="F198" i="56"/>
  <c r="E198" i="56"/>
  <c r="D198" i="56"/>
  <c r="I191" i="56"/>
  <c r="H191" i="56"/>
  <c r="G191" i="56"/>
  <c r="F191" i="56"/>
  <c r="E191" i="56"/>
  <c r="D191" i="56"/>
  <c r="I184" i="56"/>
  <c r="H184" i="56"/>
  <c r="G184" i="56"/>
  <c r="F184" i="56"/>
  <c r="E184" i="56"/>
  <c r="D184" i="56"/>
  <c r="I177" i="56"/>
  <c r="H177" i="56"/>
  <c r="G177" i="56"/>
  <c r="F177" i="56"/>
  <c r="E177" i="56"/>
  <c r="D177" i="56"/>
  <c r="I226" i="56"/>
  <c r="H226" i="56"/>
  <c r="G226" i="56"/>
  <c r="F226" i="56"/>
  <c r="E226" i="56"/>
  <c r="D226" i="56"/>
  <c r="I170" i="56"/>
  <c r="H170" i="56"/>
  <c r="G170" i="56"/>
  <c r="F170" i="56"/>
  <c r="E170" i="56"/>
  <c r="D170" i="56"/>
  <c r="I163" i="56"/>
  <c r="H163" i="56"/>
  <c r="G163" i="56"/>
  <c r="F163" i="56"/>
  <c r="E163" i="56"/>
  <c r="D163" i="56"/>
  <c r="I156" i="56"/>
  <c r="H156" i="56"/>
  <c r="G156" i="56"/>
  <c r="F156" i="56"/>
  <c r="E156" i="56"/>
  <c r="D156" i="56"/>
  <c r="I142" i="56"/>
  <c r="H142" i="56"/>
  <c r="G142" i="56"/>
  <c r="F142" i="56"/>
  <c r="E142" i="56"/>
  <c r="D142" i="56"/>
  <c r="I128" i="56"/>
  <c r="H128" i="56"/>
  <c r="G128" i="56"/>
  <c r="F128" i="56"/>
  <c r="E128" i="56"/>
  <c r="D128" i="56"/>
  <c r="E135" i="56" l="1"/>
  <c r="F135" i="56"/>
  <c r="G135" i="56"/>
  <c r="H135" i="56"/>
  <c r="I135" i="56"/>
  <c r="D135" i="56"/>
  <c r="E121" i="56"/>
  <c r="F121" i="56"/>
  <c r="G121" i="56"/>
  <c r="H121" i="56"/>
  <c r="I121" i="56"/>
  <c r="D121" i="56"/>
  <c r="E65" i="56"/>
  <c r="F65" i="56"/>
  <c r="G65" i="56"/>
  <c r="H65" i="56"/>
  <c r="I65" i="56"/>
  <c r="D65" i="56"/>
  <c r="E58" i="56"/>
  <c r="F58" i="56"/>
  <c r="G58" i="56"/>
  <c r="H58" i="56"/>
  <c r="I58" i="56"/>
  <c r="D58" i="56"/>
  <c r="E51" i="56"/>
  <c r="F51" i="56"/>
  <c r="G51" i="56"/>
  <c r="H51" i="56"/>
  <c r="I51" i="56"/>
  <c r="D51" i="56"/>
  <c r="D44" i="56" l="1"/>
  <c r="E44" i="56"/>
  <c r="G44" i="56"/>
  <c r="H44" i="56"/>
  <c r="I44" i="56"/>
  <c r="F44" i="56"/>
  <c r="E30" i="56"/>
  <c r="F30" i="56"/>
  <c r="G30" i="56"/>
  <c r="H30" i="56"/>
  <c r="I30" i="56"/>
  <c r="D30" i="56"/>
  <c r="E23" i="56"/>
  <c r="F23" i="56"/>
  <c r="G23" i="56"/>
  <c r="H23" i="56"/>
  <c r="I23" i="56"/>
  <c r="D23" i="56"/>
  <c r="E22" i="56"/>
  <c r="E14" i="56" s="1"/>
  <c r="F22" i="56"/>
  <c r="F14" i="56" s="1"/>
  <c r="G22" i="56"/>
  <c r="G14" i="56" s="1"/>
  <c r="H22" i="56"/>
  <c r="H14" i="56" s="1"/>
  <c r="I22" i="56"/>
  <c r="I14" i="56" s="1"/>
  <c r="E21" i="56"/>
  <c r="E13" i="56" s="1"/>
  <c r="F21" i="56"/>
  <c r="F13" i="56" s="1"/>
  <c r="G21" i="56"/>
  <c r="G13" i="56" s="1"/>
  <c r="H21" i="56"/>
  <c r="H13" i="56" s="1"/>
  <c r="I21" i="56"/>
  <c r="I13" i="56" s="1"/>
  <c r="E20" i="56"/>
  <c r="E12" i="56" s="1"/>
  <c r="F20" i="56"/>
  <c r="F12" i="56" s="1"/>
  <c r="G20" i="56"/>
  <c r="G12" i="56" s="1"/>
  <c r="H20" i="56"/>
  <c r="H12" i="56" s="1"/>
  <c r="I20" i="56"/>
  <c r="I12" i="56" s="1"/>
  <c r="E19" i="56"/>
  <c r="E11" i="56" s="1"/>
  <c r="F19" i="56"/>
  <c r="F11" i="56" s="1"/>
  <c r="G19" i="56"/>
  <c r="G11" i="56" s="1"/>
  <c r="H19" i="56"/>
  <c r="H11" i="56" s="1"/>
  <c r="I19" i="56"/>
  <c r="I11" i="56" s="1"/>
  <c r="E18" i="56"/>
  <c r="E10" i="56" s="1"/>
  <c r="F18" i="56"/>
  <c r="F10" i="56" s="1"/>
  <c r="G18" i="56"/>
  <c r="G10" i="56" s="1"/>
  <c r="H18" i="56"/>
  <c r="H10" i="56" s="1"/>
  <c r="I18" i="56"/>
  <c r="I10" i="56" s="1"/>
  <c r="E17" i="56"/>
  <c r="E9" i="56" s="1"/>
  <c r="F17" i="56"/>
  <c r="F9" i="56" s="1"/>
  <c r="G17" i="56"/>
  <c r="G9" i="56" s="1"/>
  <c r="H17" i="56"/>
  <c r="H9" i="56" s="1"/>
  <c r="I17" i="56"/>
  <c r="I9" i="56" s="1"/>
  <c r="D18" i="56"/>
  <c r="D10" i="56" s="1"/>
  <c r="D19" i="56"/>
  <c r="D11" i="56" s="1"/>
  <c r="D20" i="56"/>
  <c r="D12" i="56" s="1"/>
  <c r="D21" i="56"/>
  <c r="D13" i="56" s="1"/>
  <c r="D22" i="56"/>
  <c r="D14" i="56" s="1"/>
  <c r="D17" i="56"/>
  <c r="D9" i="56" s="1"/>
  <c r="D37" i="56" l="1"/>
  <c r="E16" i="56" l="1"/>
  <c r="F16" i="56"/>
  <c r="G16" i="56"/>
  <c r="H16" i="56"/>
  <c r="I16" i="56"/>
  <c r="D16" i="56"/>
  <c r="F37" i="56" l="1"/>
  <c r="E37" i="56"/>
  <c r="G37" i="56"/>
  <c r="H37" i="56"/>
  <c r="I37" i="56"/>
  <c r="F8" i="56" l="1"/>
  <c r="D8" i="56"/>
  <c r="I8" i="56"/>
  <c r="E8" i="56"/>
  <c r="H8" i="56"/>
  <c r="G8" i="56" l="1"/>
</calcChain>
</file>

<file path=xl/sharedStrings.xml><?xml version="1.0" encoding="utf-8"?>
<sst xmlns="http://schemas.openxmlformats.org/spreadsheetml/2006/main" count="410" uniqueCount="145">
  <si>
    <t>в том числе: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</si>
  <si>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</si>
  <si>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</si>
  <si>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</si>
  <si>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</si>
  <si>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</si>
  <si>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</si>
  <si>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</si>
  <si>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</si>
  <si>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</si>
  <si>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</si>
  <si>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</si>
  <si>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</si>
  <si>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</si>
  <si>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</si>
  <si>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</si>
  <si>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</si>
  <si>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ОСНОВНОЕ МЕРОПРИЯТИЕ 2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</si>
  <si>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</si>
  <si>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</si>
  <si>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Отдел по экономике и инвестиционным программам  администрации Лискинского муниципального района Воронежской области</t>
  </si>
  <si>
    <t>1.1.</t>
  </si>
  <si>
    <t>семей</t>
  </si>
  <si>
    <t>0</t>
  </si>
  <si>
    <t>единиц</t>
  </si>
  <si>
    <t>МУНИЦИПАЛЬНАЯ 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</si>
  <si>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</si>
  <si>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2.1.</t>
  </si>
  <si>
    <t>Отдел по экономике и инвестиционным программам;  отдел программ и развития сельских территорий администрации Лискинского муниципального района Воронежской области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</si>
  <si>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</si>
  <si>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</si>
  <si>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</si>
  <si>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</si>
  <si>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</si>
  <si>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</si>
  <si>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подпрограммы) 1</t>
  </si>
  <si>
    <t>Ожидаемые конечные результаты реализации муниципальной подпрограммы</t>
  </si>
  <si>
    <t>Задачи муниципальной подпрограммы</t>
  </si>
  <si>
    <t>Цель муниципальной подпрограммы</t>
  </si>
  <si>
    <t>км.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</si>
  <si>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
</t>
  </si>
  <si>
    <t>Приложение 3
к  подпрограмме "Комплексное развитие сельских территорий Лискинского муниципального района Воронежской области"муниципальной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</si>
  <si>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"Комплексное развитие сельских территорий Лискинского муниципального района Воронежской области"муниципальной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</si>
  <si>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"Комплексное развитие сельских территорий Лискинского муниципального района Воронежской области"</t>
  </si>
  <si>
    <t>Создание условий для обеспечения доступным и комфортным жильем сельского населения</t>
  </si>
  <si>
    <t>1.2.</t>
  </si>
  <si>
    <t>Предоставление социальных выплат на строительство (приобретение) жилья гражданам, проживающим на сельских территориях</t>
  </si>
  <si>
    <t>Предоставление субсидий на оказание финансовой поддержки при исполнении расходных обязательств по строительству жилья, предоставляемого гражданам по договорам найма жилого помещения</t>
  </si>
  <si>
    <t>Создание и развитие инфраструктуры на сельских территориях</t>
  </si>
  <si>
    <t>Развитие инженерной инфраструктуры на сельских территориях</t>
  </si>
  <si>
    <t>2.1.1.</t>
  </si>
  <si>
    <t>2.1.2.</t>
  </si>
  <si>
    <t>2.1.3.</t>
  </si>
  <si>
    <t>2.1.4.</t>
  </si>
  <si>
    <t>2.1.5.</t>
  </si>
  <si>
    <t>2.1.6.</t>
  </si>
  <si>
    <t>2.1.7.</t>
  </si>
  <si>
    <t>МЕРОПРИЯТИЕ 2.2.</t>
  </si>
  <si>
    <t>МЕРОПРИЯТИЕ 2.1.</t>
  </si>
  <si>
    <t>Создание современного облика сельских территорий</t>
  </si>
  <si>
    <t>2.2.1.</t>
  </si>
  <si>
    <t>Щучинский культурно-досуговый центр Лискинского муниципального района Воронежской области (300 мест)</t>
  </si>
  <si>
    <t>2.2.2.</t>
  </si>
  <si>
    <t>2.2.3.</t>
  </si>
  <si>
    <t xml:space="preserve">Строительство фельдшерско-акушерского пункта в с. Средний Икорец Лискинского муниципального района Воронежской области </t>
  </si>
  <si>
    <t>Строительство многофункциональной спортивной площадки по адресу: Воронежская область, Лискинский район, с. Петропавловка, ул. Сергея Кубышкина, 2 (1344 кв.м.)</t>
  </si>
  <si>
    <t>2.2.4.</t>
  </si>
  <si>
    <t>2.2.5.</t>
  </si>
  <si>
    <t>Залуженский культурно-досуговый центр Лискинского муниципального района Воронежской области (250 мест)</t>
  </si>
  <si>
    <t>Строительство многофункциональной спортивной площадки в с. Почепское Лискинского муниципального района Воронежской области (1344 кв.м.)</t>
  </si>
  <si>
    <t>Строительство многофункциональной спортивной площадки в с. Копанище Лискинского муниципального района Воронежской области (1344 кв.м.)</t>
  </si>
  <si>
    <t>Строительство многофункциональной спортивной площадки в с. Петровское Лискинского муниципального района Воронежской области (1344 кв.м.)</t>
  </si>
  <si>
    <t>Строительство многофункциональной спортивной площадки в пос. с-за "2-я Пятилетка" Лискинского муниципального района Воронежской области (1344 кв.м.)</t>
  </si>
  <si>
    <t>Строительство многофункциональной спортивной площадки в с. Старая Хворостань Лискинского муниципального района Воронежской области (1344 кв.м.)</t>
  </si>
  <si>
    <t>Строительство многофункциональной спортивной площадки в с. Коломыцево Лискинского муниципального района Воронежской области (1344 кв.м.)</t>
  </si>
  <si>
    <t xml:space="preserve">Строительство фельдшерско-акушерского пункта в с. Николаевка Лискинского муниципального района Воронежской области </t>
  </si>
  <si>
    <t xml:space="preserve">Приобретение автомобиля скорой помощи для Петропавловского ФАП </t>
  </si>
  <si>
    <t>МЕРОПРИЯТИЕ 2.3.</t>
  </si>
  <si>
    <t>Благоустройство сельских территорий</t>
  </si>
  <si>
    <t>Приобретение автобуса для Селявинского СДК</t>
  </si>
  <si>
    <t>Приобретение автобуса для Колыбельского СДК</t>
  </si>
  <si>
    <t>Приобретение музыкального и светового оборудования для Копанищенского СДК</t>
  </si>
  <si>
    <t>Приобретение музыкального и светового оборудования для Лисянского СДК-структурного подразделения МКУК "Залуженский СДК"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</si>
  <si>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</si>
  <si>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</si>
  <si>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</si>
  <si>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</si>
  <si>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</si>
  <si>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</si>
  <si>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</si>
  <si>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</si>
  <si>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</si>
  <si>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</si>
  <si>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</si>
  <si>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</si>
  <si>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</si>
  <si>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</si>
  <si>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</si>
  <si>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Приложение 2 
к  подпрограмме "Комплексное развитие сельских территорий Лискинского муниципального района Воронежской области"муниципальной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</si>
  <si>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Сведения о показателях (индикаторах)  подпрограммы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
 и их значениях</t>
  </si>
  <si>
    <t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</si>
  <si>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ПОДПРОГРАММА  "Комплексное развитие сельских территорий Лискинского муниципального района Воронежской области"</t>
  </si>
  <si>
    <t>Основное мероприятие 1: Создание условий для обеспечения доступным и комфортным жильем сельского населения</t>
  </si>
  <si>
    <t>Количество семей, получившие жилые помещения и улучшившие жилищные условия  в рамках подпрограммы</t>
  </si>
  <si>
    <t>3</t>
  </si>
  <si>
    <t>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</t>
  </si>
  <si>
    <t>Основное мероприятие 2: Создание и развитие инфраструктуры на сельских территориях</t>
  </si>
  <si>
    <t>Ввод в действие локальных водопроводов на сельских территориях</t>
  </si>
  <si>
    <t>2.2.</t>
  </si>
  <si>
    <t>Количество реализованных проектов по созданию современного облика сельских территорий</t>
  </si>
  <si>
    <t>2.3.</t>
  </si>
  <si>
    <t>Количество реализованных проектов по благоустройству сельских территорий</t>
  </si>
  <si>
    <t>2.1.8.</t>
  </si>
  <si>
    <t>2.1.9.</t>
  </si>
  <si>
    <t>Реконструкция водопроводных сетей в х. Демченков Лискинского муниципального района Воронежской области (0,8 км)</t>
  </si>
  <si>
    <t>Реконструкция водопроводных сетей в с. Высокое ул. Чкалова, Садовая, Советская, Мира Лискинского муниципального района Воронежской области (4 км)</t>
  </si>
  <si>
    <t>Реконструкция водопроводных сетей в с. Петропавловка Лискинского муниципального района Воронежской области (0,380 км)</t>
  </si>
  <si>
    <t>Реконструкция водопроводных сетей в с. Троицкое ул. Заводская Лискинского муниципального района Воронежской области (2 км)</t>
  </si>
  <si>
    <t>Реконструкция водопроводных сетей в с. Масловка Лискинского муниципального района Воронежской области (5,941 км)</t>
  </si>
  <si>
    <t>Реконструкция водопроводных сетей в с. Ковалево Лискинского муниципального района Воронежской области (4 км)</t>
  </si>
  <si>
    <t>Реконструкция водопроводных сетей в с. Средний Икорец Лискинского муниципального района Воронежской области (2,3 очередь) (23,274 км)</t>
  </si>
  <si>
    <t>4,8</t>
  </si>
  <si>
    <t>5</t>
  </si>
  <si>
    <t>9</t>
  </si>
  <si>
    <t>Приложение 1
 к подпрограмме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</si>
  <si>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ПАСПОРТ
подпрограммы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</si>
  <si>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Отдел по экономике и инвестиционным программам; отдел программ и развития сельских территорий; отдел по финансам и бюджетной политике администрации  Лискинского муниципального района Воронежской области </t>
  </si>
  <si>
    <t>1. Создание условий для обеспечения доступным и комфортным жильем сельского населения.
2.Создание и развитие инфраструктуры на сельских территориях.</t>
  </si>
  <si>
    <t xml:space="preserve">1.Улучшение жилищных условий сельского населения района и обеспечение доступным жильем граждан, проживающих на территории района;
2. Повышение уровня комплексного обустройства населенных пунктов района объектами социальной, инженерной и транспортной инфраструктур;
3. Улучшение инвестиционного климата в сфере АПК на сельских территориях за счет реализации инфраструктурных мероприятий в рамках настоящей Подпрограммы;
4. Содействие созданию высокотехнологичных рабочих мест на сельских территориях;
5. Активизация участия граждан, проживающих на сельских территориях,  в решении вопросов местного значения;
6. Формирование в Воронежской области  позитивного отношения к развитию сельских территорий Лискинского муниципального района
</t>
  </si>
  <si>
    <t xml:space="preserve">1. Удовлетворение потребностей проживающего на сельских территориях Лискинского муниципального района населения в доступном и комфортном жилье;
2. Повышение уровня комплексного обустройства объектами социальной и инженерной инфраструктуры сельских поселений Лискинского муниципального района.
</t>
  </si>
  <si>
    <t xml:space="preserve">Количество семей, получившие жилые помещения и улучшившие жилищные условия  в рамках подпрограммы.
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подпрограммы.
Ввод в действие локальных водопроводов на сельских территориях.
Количество реализованных проектов по созданию современного облика сельских территорий.
Количество реализованных проектов по благоустройству сельских территорий.
</t>
  </si>
  <si>
    <t>2020 - 2025 годы</t>
  </si>
  <si>
    <t>Приложение №2 - Сведения о показателях (индикаторах)  подпрограммы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</si>
  <si>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</si>
  <si>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Реконструкция водопроводных сетей в с. Мелахино Лискинского муниципального района Воронежской области (0,7 км, 1 скважина)</t>
  </si>
  <si>
    <t>Реконструкция водопроводных сетей в с. Залужное ул. Тургенева, Садовая Лискинского муниципального района Воронежской области (1,5 км)</t>
  </si>
  <si>
    <t>Строительство стадиона в с. Залужное Лискинского муниципального района Воронежской области</t>
  </si>
  <si>
    <t>Приобретение автомобиля скорой медицинской помощи для ФАП в с. Селявное-2 Старохворостанского сельского поселения</t>
  </si>
  <si>
    <t>Приобретение автомобиля скорой помощи для Залуженского ФАПа</t>
  </si>
  <si>
    <t>Приобретение автобуса для Залуженского КДЦ</t>
  </si>
  <si>
    <t>2,2</t>
  </si>
  <si>
    <t>1</t>
  </si>
  <si>
    <t>14</t>
  </si>
  <si>
    <t xml:space="preserve">Всего: из средств местного бюджета 145 513,28 тыс.руб., в т.ч.:  
2020 г. - 25 396,60 тыс.руб. 
2021 г. - 18 081,59 тыс.руб.                                                       2022 г. - 68 454,39 тыс.руб.                                                          2023 г. - 9 575,90 тыс.руб.                                                       2024 г. - 13 037,48 тыс.руб.                                                        2025 г. - 10 967,32 тыс.руб.                                                                                                                   </t>
  </si>
  <si>
    <t xml:space="preserve">Количество семей, получившие жилые помещения и улучшившие жилищные условия  в рамках подпрограммы - 16.
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 - 59.
Ввод в действие локальных водопроводов на сельских территориях - 42,595 км.
Количество реализованных проектов по созданию современного облика сельских территорий - 18.
Количество реализованных проектов по благоустройству сельских территорий - 0.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</si>
</sst>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2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7" fillId="4" borderId="2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9" fillId="4" borderId="11" xfId="0" applyNumberFormat="1" applyFont="1" applyFill="1" applyBorder="1" applyAlignment="1">
      <alignment horizontal="right" wrapText="1"/>
    </xf>
    <xf numFmtId="4" fontId="9" fillId="4" borderId="7" xfId="0" applyNumberFormat="1" applyFont="1" applyFill="1" applyBorder="1" applyAlignment="1">
      <alignment horizontal="right" wrapText="1"/>
    </xf>
    <xf numFmtId="4" fontId="9" fillId="4" borderId="1" xfId="0" applyNumberFormat="1" applyFont="1" applyFill="1" applyBorder="1" applyAlignment="1">
      <alignment horizontal="right" wrapText="1"/>
    </xf>
    <xf numFmtId="4" fontId="9" fillId="5" borderId="2" xfId="0" applyNumberFormat="1" applyFont="1" applyFill="1" applyBorder="1" applyAlignment="1">
      <alignment horizontal="center" wrapText="1"/>
    </xf>
    <xf numFmtId="4" fontId="9" fillId="5" borderId="1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right"/>
    </xf>
    <xf numFmtId="4" fontId="2" fillId="0" borderId="1" xfId="0" applyNumberFormat="1" applyFont="1" applyBorder="1"/>
    <xf numFmtId="0" fontId="2" fillId="3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horizontal="left" vertical="top" wrapText="1"/>
    </xf>
    <xf numFmtId="4" fontId="2" fillId="2" borderId="1" xfId="0" applyNumberFormat="1" applyFont="1" applyFill="1" applyBorder="1"/>
    <xf numFmtId="0" fontId="5" fillId="2" borderId="2" xfId="0" applyFont="1" applyFill="1" applyBorder="1" applyAlignment="1">
      <alignment horizontal="left" wrapText="1"/>
    </xf>
    <xf numFmtId="4" fontId="2" fillId="2" borderId="7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left" wrapText="1"/>
    </xf>
    <xf numFmtId="4" fontId="2" fillId="6" borderId="1" xfId="0" applyNumberFormat="1" applyFont="1" applyFill="1" applyBorder="1" applyAlignment="1">
      <alignment horizontal="right" wrapText="1"/>
    </xf>
    <xf numFmtId="0" fontId="3" fillId="6" borderId="1" xfId="0" applyFont="1" applyFill="1" applyBorder="1" applyAlignment="1">
      <alignment horizontal="left" vertical="top" wrapText="1"/>
    </xf>
    <xf numFmtId="4" fontId="2" fillId="6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9" fillId="4" borderId="7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4" borderId="4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6" borderId="5" xfId="0" applyNumberFormat="1" applyFont="1" applyFill="1" applyBorder="1" applyAlignment="1">
      <alignment horizontal="left" vertical="top" wrapText="1"/>
    </xf>
    <xf numFmtId="49" fontId="2" fillId="6" borderId="6" xfId="0" applyNumberFormat="1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6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49" fontId="9" fillId="5" borderId="6" xfId="0" applyNumberFormat="1" applyFont="1" applyFill="1" applyBorder="1" applyAlignment="1">
      <alignment horizontal="left" vertical="center" wrapText="1"/>
    </xf>
    <xf numFmtId="49" fontId="9" fillId="5" borderId="2" xfId="0" applyNumberFormat="1" applyFont="1" applyFill="1" applyBorder="1" applyAlignment="1">
      <alignment horizontal="left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0"/>
  <sheetViews>
    <sheetView tabSelected="1" view="pageBreakPreview" zoomScaleSheetLayoutView="100" workbookViewId="0">
      <selection activeCell="A14" sqref="A14:B14"/>
    </sheetView>
  </sheetViews>
  <sheetFormatPr defaultRowHeight="12.75" x14ac:dyDescent="0.2"/>
  <cols>
    <col min="1" max="1" width="42.7109375" customWidth="1"/>
    <col min="2" max="2" width="52.7109375" customWidth="1"/>
  </cols>
  <sheetData>
    <row r="1" spans="1:2" ht="128.25" customHeight="1" x14ac:dyDescent="0.25">
      <c r="A1" s="12"/>
      <c r="B1" s="32" t="s">
        <v>124</v>
      </c>
    </row>
    <row r="2" spans="1:2" ht="88.5" customHeight="1" x14ac:dyDescent="0.2">
      <c r="A2" s="79" t="s">
        <v>125</v>
      </c>
      <c r="B2" s="79"/>
    </row>
    <row r="3" spans="1:2" ht="47.25" x14ac:dyDescent="0.2">
      <c r="A3" s="1" t="s">
        <v>29</v>
      </c>
      <c r="B3" s="51" t="s">
        <v>20</v>
      </c>
    </row>
    <row r="4" spans="1:2" s="3" customFormat="1" ht="79.5" customHeight="1" x14ac:dyDescent="0.2">
      <c r="A4" s="1" t="s">
        <v>30</v>
      </c>
      <c r="B4" s="51" t="s">
        <v>126</v>
      </c>
    </row>
    <row r="5" spans="1:2" s="3" customFormat="1" ht="70.5" customHeight="1" x14ac:dyDescent="0.2">
      <c r="A5" s="1" t="s">
        <v>31</v>
      </c>
      <c r="B5" s="51" t="s">
        <v>28</v>
      </c>
    </row>
    <row r="6" spans="1:2" s="3" customFormat="1" ht="66" customHeight="1" x14ac:dyDescent="0.2">
      <c r="A6" s="33" t="s">
        <v>32</v>
      </c>
      <c r="B6" s="51" t="s">
        <v>127</v>
      </c>
    </row>
    <row r="7" spans="1:2" s="9" customFormat="1" ht="285.75" customHeight="1" x14ac:dyDescent="0.2">
      <c r="A7" s="1" t="s">
        <v>38</v>
      </c>
      <c r="B7" s="52" t="s">
        <v>128</v>
      </c>
    </row>
    <row r="8" spans="1:2" s="17" customFormat="1" ht="111.75" customHeight="1" x14ac:dyDescent="0.2">
      <c r="A8" s="1" t="s">
        <v>37</v>
      </c>
      <c r="B8" s="62" t="s">
        <v>129</v>
      </c>
    </row>
    <row r="9" spans="1:2" s="17" customFormat="1" ht="198" customHeight="1" x14ac:dyDescent="0.2">
      <c r="A9" s="1" t="s">
        <v>33</v>
      </c>
      <c r="B9" s="63" t="s">
        <v>130</v>
      </c>
    </row>
    <row r="10" spans="1:2" s="3" customFormat="1" ht="30.75" customHeight="1" x14ac:dyDescent="0.2">
      <c r="A10" s="1" t="s">
        <v>34</v>
      </c>
      <c r="B10" s="53" t="s">
        <v>131</v>
      </c>
    </row>
    <row r="11" spans="1:2" s="3" customFormat="1" ht="131.25" customHeight="1" x14ac:dyDescent="0.2">
      <c r="A11" s="1" t="s">
        <v>35</v>
      </c>
      <c r="B11" s="61" t="s">
        <v>143</v>
      </c>
    </row>
    <row r="12" spans="1:2" s="21" customFormat="1" ht="214.5" customHeight="1" x14ac:dyDescent="0.2">
      <c r="A12" s="1" t="s">
        <v>36</v>
      </c>
      <c r="B12" s="63" t="s">
        <v>144</v>
      </c>
    </row>
    <row r="13" spans="1:2" s="21" customFormat="1" ht="15.75" x14ac:dyDescent="0.25">
      <c r="A13" s="34" t="s">
        <v>14</v>
      </c>
      <c r="B13" s="2"/>
    </row>
    <row r="14" spans="1:2" s="21" customFormat="1" ht="64.5" customHeight="1" x14ac:dyDescent="0.2">
      <c r="A14" s="80" t="s">
        <v>40</v>
      </c>
      <c r="B14" s="80"/>
    </row>
    <row r="15" spans="1:2" s="21" customFormat="1" ht="81" customHeight="1" x14ac:dyDescent="0.2">
      <c r="A15" s="80" t="s">
        <v>132</v>
      </c>
      <c r="B15" s="80"/>
    </row>
    <row r="16" spans="1:2" s="21" customFormat="1" ht="111" customHeight="1" x14ac:dyDescent="0.2">
      <c r="A16" s="80" t="s">
        <v>133</v>
      </c>
      <c r="B16" s="80"/>
    </row>
    <row r="17" spans="1:2" s="21" customFormat="1" ht="15.75" x14ac:dyDescent="0.25">
      <c r="A17" s="34"/>
      <c r="B17" s="2"/>
    </row>
    <row r="18" spans="1:2" ht="15.75" x14ac:dyDescent="0.25">
      <c r="A18" s="35"/>
      <c r="B18" s="2"/>
    </row>
    <row r="19" spans="1:2" ht="15.75" x14ac:dyDescent="0.25">
      <c r="A19" s="35"/>
      <c r="B19" s="36"/>
    </row>
    <row r="20" spans="1:2" x14ac:dyDescent="0.2">
      <c r="B20" s="22"/>
    </row>
  </sheetData>
  <mergeCells count="4">
    <mergeCell ref="A2:B2"/>
    <mergeCell ref="A14:B14"/>
    <mergeCell ref="A15:B15"/>
    <mergeCell ref="A16:B16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16"/>
  <sheetViews>
    <sheetView topLeftCell="A7" zoomScaleSheetLayoutView="100" workbookViewId="0">
      <selection activeCell="B12" sqref="B12"/>
    </sheetView>
  </sheetViews>
  <sheetFormatPr defaultRowHeight="15.75" x14ac:dyDescent="0.25"/>
  <cols>
    <col min="1" max="1" width="8.28515625" style="2" customWidth="1"/>
    <col min="2" max="2" width="37.85546875" style="26" customWidth="1"/>
    <col min="3" max="3" width="23.7109375" style="2" customWidth="1"/>
    <col min="4" max="4" width="14.42578125" style="2" customWidth="1"/>
    <col min="5" max="5" width="8.7109375" style="2" customWidth="1"/>
    <col min="6" max="6" width="9.5703125" style="2" customWidth="1"/>
    <col min="7" max="7" width="8.5703125" style="2" customWidth="1"/>
    <col min="8" max="8" width="8.140625" style="2" customWidth="1"/>
    <col min="9" max="9" width="8.28515625" style="2" customWidth="1"/>
    <col min="10" max="10" width="8.85546875" style="2" customWidth="1"/>
  </cols>
  <sheetData>
    <row r="1" spans="1:10" ht="129.75" customHeight="1" x14ac:dyDescent="0.25">
      <c r="A1" s="24"/>
      <c r="B1" s="25"/>
      <c r="C1" s="12"/>
      <c r="D1" s="12"/>
      <c r="E1" s="81" t="s">
        <v>98</v>
      </c>
      <c r="F1" s="81"/>
      <c r="G1" s="81"/>
      <c r="H1" s="81"/>
      <c r="I1" s="81"/>
      <c r="J1" s="81"/>
    </row>
    <row r="2" spans="1:10" ht="18" customHeight="1" x14ac:dyDescent="0.25">
      <c r="A2" s="24"/>
      <c r="B2" s="25"/>
      <c r="C2" s="12"/>
      <c r="D2" s="12"/>
      <c r="E2" s="13"/>
      <c r="F2" s="13"/>
      <c r="G2" s="13"/>
      <c r="H2" s="13"/>
      <c r="I2" s="18"/>
    </row>
    <row r="3" spans="1:10" s="3" customFormat="1" ht="46.5" customHeight="1" x14ac:dyDescent="0.2">
      <c r="A3" s="85" t="s">
        <v>99</v>
      </c>
      <c r="B3" s="86"/>
      <c r="C3" s="86"/>
      <c r="D3" s="86"/>
      <c r="E3" s="86"/>
      <c r="F3" s="86"/>
      <c r="G3" s="86"/>
      <c r="H3" s="86"/>
      <c r="I3" s="86"/>
      <c r="J3" s="87"/>
    </row>
    <row r="4" spans="1:10" ht="21.75" customHeight="1" x14ac:dyDescent="0.2">
      <c r="A4" s="88"/>
      <c r="B4" s="79"/>
      <c r="C4" s="79"/>
      <c r="D4" s="79"/>
      <c r="E4" s="79"/>
      <c r="F4" s="79"/>
      <c r="G4" s="79"/>
      <c r="H4" s="79"/>
      <c r="I4" s="79"/>
      <c r="J4" s="89"/>
    </row>
    <row r="5" spans="1:10" s="3" customFormat="1" ht="56.25" customHeight="1" x14ac:dyDescent="0.2">
      <c r="A5" s="96" t="s">
        <v>1</v>
      </c>
      <c r="B5" s="96" t="s">
        <v>2</v>
      </c>
      <c r="C5" s="96" t="s">
        <v>13</v>
      </c>
      <c r="D5" s="96" t="s">
        <v>3</v>
      </c>
      <c r="E5" s="90" t="s">
        <v>4</v>
      </c>
      <c r="F5" s="91"/>
      <c r="G5" s="91"/>
      <c r="H5" s="91"/>
      <c r="I5" s="91"/>
      <c r="J5" s="92"/>
    </row>
    <row r="6" spans="1:10" s="3" customFormat="1" x14ac:dyDescent="0.2">
      <c r="A6" s="97"/>
      <c r="B6" s="97"/>
      <c r="C6" s="97"/>
      <c r="D6" s="97"/>
      <c r="E6" s="19">
        <v>2020</v>
      </c>
      <c r="F6" s="19">
        <v>2021</v>
      </c>
      <c r="G6" s="20">
        <v>2022</v>
      </c>
      <c r="H6" s="50">
        <v>2023</v>
      </c>
      <c r="I6" s="50">
        <v>2024</v>
      </c>
      <c r="J6" s="50">
        <v>2025</v>
      </c>
    </row>
    <row r="7" spans="1:10" s="9" customFormat="1" x14ac:dyDescent="0.2">
      <c r="A7" s="77">
        <v>1</v>
      </c>
      <c r="B7" s="77">
        <v>2</v>
      </c>
      <c r="C7" s="77">
        <v>3</v>
      </c>
      <c r="D7" s="77">
        <v>4</v>
      </c>
      <c r="E7" s="77">
        <v>5</v>
      </c>
      <c r="F7" s="77">
        <v>6</v>
      </c>
      <c r="G7" s="77">
        <v>7</v>
      </c>
      <c r="H7" s="77">
        <v>8</v>
      </c>
      <c r="I7" s="77">
        <v>9</v>
      </c>
      <c r="J7" s="77">
        <v>10</v>
      </c>
    </row>
    <row r="8" spans="1:10" s="9" customFormat="1" ht="32.25" customHeight="1" x14ac:dyDescent="0.25">
      <c r="A8" s="93" t="s">
        <v>100</v>
      </c>
      <c r="B8" s="94"/>
      <c r="C8" s="94"/>
      <c r="D8" s="94"/>
      <c r="E8" s="94"/>
      <c r="F8" s="94"/>
      <c r="G8" s="94"/>
      <c r="H8" s="94"/>
      <c r="I8" s="94"/>
      <c r="J8" s="95"/>
    </row>
    <row r="9" spans="1:10" s="3" customFormat="1" ht="19.5" customHeight="1" x14ac:dyDescent="0.2">
      <c r="A9" s="90" t="s">
        <v>101</v>
      </c>
      <c r="B9" s="91"/>
      <c r="C9" s="91"/>
      <c r="D9" s="91"/>
      <c r="E9" s="91"/>
      <c r="F9" s="91"/>
      <c r="G9" s="91"/>
      <c r="H9" s="91"/>
      <c r="I9" s="91"/>
      <c r="J9" s="92"/>
    </row>
    <row r="10" spans="1:10" s="17" customFormat="1" ht="15.75" customHeight="1" x14ac:dyDescent="0.2">
      <c r="A10" s="82" t="s">
        <v>102</v>
      </c>
      <c r="B10" s="83"/>
      <c r="C10" s="83"/>
      <c r="D10" s="83"/>
      <c r="E10" s="83"/>
      <c r="F10" s="83"/>
      <c r="G10" s="83"/>
      <c r="H10" s="83"/>
      <c r="I10" s="83"/>
      <c r="J10" s="84"/>
    </row>
    <row r="11" spans="1:10" s="17" customFormat="1" ht="63" x14ac:dyDescent="0.2">
      <c r="A11" s="28" t="s">
        <v>21</v>
      </c>
      <c r="B11" s="31" t="s">
        <v>103</v>
      </c>
      <c r="C11" s="28"/>
      <c r="D11" s="37" t="s">
        <v>22</v>
      </c>
      <c r="E11" s="23">
        <v>1</v>
      </c>
      <c r="F11" s="28" t="s">
        <v>104</v>
      </c>
      <c r="G11" s="23">
        <v>3</v>
      </c>
      <c r="H11" s="28" t="s">
        <v>104</v>
      </c>
      <c r="I11" s="38" t="s">
        <v>104</v>
      </c>
      <c r="J11" s="27">
        <v>3</v>
      </c>
    </row>
    <row r="12" spans="1:10" s="17" customFormat="1" ht="110.25" x14ac:dyDescent="0.2">
      <c r="A12" s="28" t="s">
        <v>45</v>
      </c>
      <c r="B12" s="31" t="s">
        <v>105</v>
      </c>
      <c r="C12" s="28"/>
      <c r="D12" s="37" t="s">
        <v>22</v>
      </c>
      <c r="E12" s="23">
        <v>28</v>
      </c>
      <c r="F12" s="28" t="s">
        <v>142</v>
      </c>
      <c r="G12" s="23">
        <v>8</v>
      </c>
      <c r="H12" s="28" t="s">
        <v>123</v>
      </c>
      <c r="I12" s="38" t="s">
        <v>23</v>
      </c>
      <c r="J12" s="27">
        <v>0</v>
      </c>
    </row>
    <row r="13" spans="1:10" s="17" customFormat="1" x14ac:dyDescent="0.2">
      <c r="A13" s="82" t="s">
        <v>106</v>
      </c>
      <c r="B13" s="83"/>
      <c r="C13" s="83"/>
      <c r="D13" s="83"/>
      <c r="E13" s="83"/>
      <c r="F13" s="83"/>
      <c r="G13" s="83"/>
      <c r="H13" s="83"/>
      <c r="I13" s="83"/>
      <c r="J13" s="84"/>
    </row>
    <row r="14" spans="1:10" s="17" customFormat="1" ht="47.25" x14ac:dyDescent="0.2">
      <c r="A14" s="28" t="s">
        <v>27</v>
      </c>
      <c r="B14" s="31" t="s">
        <v>107</v>
      </c>
      <c r="C14" s="28"/>
      <c r="D14" s="37" t="s">
        <v>39</v>
      </c>
      <c r="E14" s="39" t="s">
        <v>23</v>
      </c>
      <c r="F14" s="28" t="s">
        <v>23</v>
      </c>
      <c r="G14" s="23">
        <v>33.215000000000003</v>
      </c>
      <c r="H14" s="28" t="s">
        <v>140</v>
      </c>
      <c r="I14" s="38" t="s">
        <v>121</v>
      </c>
      <c r="J14" s="27">
        <v>2.38</v>
      </c>
    </row>
    <row r="15" spans="1:10" s="17" customFormat="1" ht="47.25" x14ac:dyDescent="0.2">
      <c r="A15" s="28" t="s">
        <v>108</v>
      </c>
      <c r="B15" s="31" t="s">
        <v>109</v>
      </c>
      <c r="C15" s="28"/>
      <c r="D15" s="37" t="s">
        <v>24</v>
      </c>
      <c r="E15" s="39" t="s">
        <v>23</v>
      </c>
      <c r="F15" s="28" t="s">
        <v>141</v>
      </c>
      <c r="G15" s="23">
        <v>4</v>
      </c>
      <c r="H15" s="28" t="s">
        <v>104</v>
      </c>
      <c r="I15" s="38" t="s">
        <v>122</v>
      </c>
      <c r="J15" s="27">
        <v>5</v>
      </c>
    </row>
    <row r="16" spans="1:10" s="17" customFormat="1" ht="47.25" x14ac:dyDescent="0.2">
      <c r="A16" s="28" t="s">
        <v>110</v>
      </c>
      <c r="B16" s="31" t="s">
        <v>111</v>
      </c>
      <c r="C16" s="28"/>
      <c r="D16" s="37" t="s">
        <v>24</v>
      </c>
      <c r="E16" s="39" t="s">
        <v>23</v>
      </c>
      <c r="F16" s="28" t="s">
        <v>23</v>
      </c>
      <c r="G16" s="23">
        <v>0</v>
      </c>
      <c r="H16" s="28" t="s">
        <v>23</v>
      </c>
      <c r="I16" s="38" t="s">
        <v>23</v>
      </c>
      <c r="J16" s="27">
        <v>0</v>
      </c>
    </row>
  </sheetData>
  <mergeCells count="11">
    <mergeCell ref="E1:J1"/>
    <mergeCell ref="A10:J10"/>
    <mergeCell ref="A13:J13"/>
    <mergeCell ref="A3:J4"/>
    <mergeCell ref="E5:J5"/>
    <mergeCell ref="A9:J9"/>
    <mergeCell ref="A8:J8"/>
    <mergeCell ref="A5:A6"/>
    <mergeCell ref="B5:B6"/>
    <mergeCell ref="D5:D6"/>
    <mergeCell ref="C5:C6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  <ignoredErrors>
    <ignoredError sqref="E14 I15:J15 I14:J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267"/>
  <sheetViews>
    <sheetView zoomScaleNormal="100" zoomScaleSheetLayoutView="85" workbookViewId="0">
      <selection activeCell="D39" sqref="D39"/>
    </sheetView>
  </sheetViews>
  <sheetFormatPr defaultRowHeight="12.75" x14ac:dyDescent="0.2"/>
  <cols>
    <col min="1" max="1" width="32.28515625" customWidth="1"/>
    <col min="2" max="2" width="51.42578125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  <col min="8" max="8" width="14.42578125" customWidth="1"/>
    <col min="9" max="9" width="12.85546875" customWidth="1"/>
    <col min="10" max="10" width="10.140625" bestFit="1" customWidth="1"/>
  </cols>
  <sheetData>
    <row r="1" spans="1:10" ht="132.75" customHeight="1" x14ac:dyDescent="0.25">
      <c r="B1" s="2"/>
      <c r="C1" s="2"/>
      <c r="D1" s="2"/>
      <c r="E1" s="2"/>
      <c r="F1" s="81" t="s">
        <v>41</v>
      </c>
      <c r="G1" s="106"/>
      <c r="H1" s="106"/>
      <c r="I1" s="106"/>
    </row>
    <row r="2" spans="1:10" ht="15.75" x14ac:dyDescent="0.25">
      <c r="A2" s="6"/>
      <c r="B2" s="10"/>
      <c r="C2" s="11"/>
      <c r="D2" s="11"/>
      <c r="E2" s="11"/>
      <c r="F2" s="11"/>
      <c r="G2" s="2"/>
    </row>
    <row r="3" spans="1:10" s="3" customFormat="1" ht="55.5" customHeight="1" x14ac:dyDescent="0.2">
      <c r="A3" s="109" t="s">
        <v>42</v>
      </c>
      <c r="B3" s="109"/>
      <c r="C3" s="109"/>
      <c r="D3" s="109"/>
      <c r="E3" s="109"/>
      <c r="F3" s="109"/>
      <c r="G3" s="109"/>
      <c r="H3" s="109"/>
      <c r="I3" s="109"/>
    </row>
    <row r="4" spans="1:10" x14ac:dyDescent="0.2">
      <c r="A4" s="5"/>
      <c r="B4" s="7"/>
      <c r="C4" s="4"/>
      <c r="D4" s="4"/>
      <c r="E4" s="4"/>
      <c r="F4" s="4"/>
      <c r="G4" s="4"/>
    </row>
    <row r="5" spans="1:10" s="17" customFormat="1" ht="45" customHeight="1" x14ac:dyDescent="0.2">
      <c r="A5" s="108" t="s">
        <v>5</v>
      </c>
      <c r="B5" s="107" t="s">
        <v>15</v>
      </c>
      <c r="C5" s="110" t="s">
        <v>10</v>
      </c>
      <c r="D5" s="110" t="s">
        <v>18</v>
      </c>
      <c r="E5" s="111"/>
      <c r="F5" s="111"/>
      <c r="G5" s="111"/>
      <c r="H5" s="111"/>
      <c r="I5" s="111"/>
    </row>
    <row r="6" spans="1:10" s="3" customFormat="1" ht="15.75" x14ac:dyDescent="0.2">
      <c r="A6" s="108"/>
      <c r="B6" s="107"/>
      <c r="C6" s="110"/>
      <c r="D6" s="19">
        <v>2020</v>
      </c>
      <c r="E6" s="19">
        <v>2021</v>
      </c>
      <c r="F6" s="20">
        <v>2022</v>
      </c>
      <c r="G6" s="50">
        <v>2023</v>
      </c>
      <c r="H6" s="50">
        <v>2024</v>
      </c>
      <c r="I6" s="50">
        <v>2025</v>
      </c>
    </row>
    <row r="7" spans="1:10" s="9" customFormat="1" ht="15.75" x14ac:dyDescent="0.2">
      <c r="A7" s="49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49">
        <v>9</v>
      </c>
    </row>
    <row r="8" spans="1:10" s="3" customFormat="1" ht="15.75" customHeight="1" x14ac:dyDescent="0.25">
      <c r="A8" s="115" t="s">
        <v>25</v>
      </c>
      <c r="B8" s="117" t="s">
        <v>43</v>
      </c>
      <c r="C8" s="45" t="s">
        <v>9</v>
      </c>
      <c r="D8" s="57">
        <f>SUM(D9+D10+D11+D12+D13+D14)</f>
        <v>78633</v>
      </c>
      <c r="E8" s="57">
        <f t="shared" ref="E8:I8" si="0">SUM(E9+E10+E11+E12+E13+E14)</f>
        <v>108759.7</v>
      </c>
      <c r="F8" s="57">
        <f>SUM(F9+F10+F11+F12+F13+F14)</f>
        <v>262457.31</v>
      </c>
      <c r="G8" s="57">
        <f t="shared" si="0"/>
        <v>30187.999999999996</v>
      </c>
      <c r="H8" s="57">
        <f t="shared" si="0"/>
        <v>41418</v>
      </c>
      <c r="I8" s="57">
        <f t="shared" si="0"/>
        <v>34542</v>
      </c>
    </row>
    <row r="9" spans="1:10" s="3" customFormat="1" ht="15.75" customHeight="1" x14ac:dyDescent="0.2">
      <c r="A9" s="115"/>
      <c r="B9" s="118"/>
      <c r="C9" s="46" t="s">
        <v>11</v>
      </c>
      <c r="D9" s="58">
        <f>SUM(D17+D38)</f>
        <v>0</v>
      </c>
      <c r="E9" s="58">
        <f t="shared" ref="E9:I9" si="1">SUM(E17+E38)</f>
        <v>56655.57</v>
      </c>
      <c r="F9" s="58">
        <f t="shared" si="1"/>
        <v>151474.93</v>
      </c>
      <c r="G9" s="58">
        <f t="shared" si="1"/>
        <v>15015.27</v>
      </c>
      <c r="H9" s="58">
        <f t="shared" si="1"/>
        <v>23505.21</v>
      </c>
      <c r="I9" s="58">
        <f t="shared" si="1"/>
        <v>19392.2</v>
      </c>
    </row>
    <row r="10" spans="1:10" s="3" customFormat="1" ht="15.75" customHeight="1" x14ac:dyDescent="0.2">
      <c r="A10" s="115"/>
      <c r="B10" s="118"/>
      <c r="C10" s="47" t="s">
        <v>6</v>
      </c>
      <c r="D10" s="58">
        <f t="shared" ref="D10:I14" si="2">SUM(D18+D39)</f>
        <v>53236.399999999994</v>
      </c>
      <c r="E10" s="58">
        <f t="shared" si="2"/>
        <v>23827.640000000003</v>
      </c>
      <c r="F10" s="58">
        <f t="shared" si="2"/>
        <v>16530.480000000003</v>
      </c>
      <c r="G10" s="58">
        <f t="shared" si="2"/>
        <v>2648.0299999999997</v>
      </c>
      <c r="H10" s="58">
        <f t="shared" si="2"/>
        <v>2427.81</v>
      </c>
      <c r="I10" s="58">
        <f t="shared" si="2"/>
        <v>1636.08</v>
      </c>
    </row>
    <row r="11" spans="1:10" ht="15.75" customHeight="1" x14ac:dyDescent="0.2">
      <c r="A11" s="115"/>
      <c r="B11" s="118"/>
      <c r="C11" s="47" t="s">
        <v>7</v>
      </c>
      <c r="D11" s="58">
        <f t="shared" si="2"/>
        <v>25396.6</v>
      </c>
      <c r="E11" s="58">
        <f t="shared" si="2"/>
        <v>18081.59</v>
      </c>
      <c r="F11" s="58">
        <f t="shared" si="2"/>
        <v>68454.39</v>
      </c>
      <c r="G11" s="58">
        <f t="shared" si="2"/>
        <v>9575.9</v>
      </c>
      <c r="H11" s="58">
        <f t="shared" si="2"/>
        <v>13037.48</v>
      </c>
      <c r="I11" s="58">
        <f t="shared" si="2"/>
        <v>10967.32</v>
      </c>
      <c r="J11" s="78"/>
    </row>
    <row r="12" spans="1:10" ht="15.75" customHeight="1" x14ac:dyDescent="0.2">
      <c r="A12" s="115"/>
      <c r="B12" s="118"/>
      <c r="C12" s="48" t="s">
        <v>19</v>
      </c>
      <c r="D12" s="58">
        <f t="shared" si="2"/>
        <v>0</v>
      </c>
      <c r="E12" s="58">
        <f t="shared" si="2"/>
        <v>10194.9</v>
      </c>
      <c r="F12" s="58">
        <f t="shared" si="2"/>
        <v>25997.51</v>
      </c>
      <c r="G12" s="58">
        <f t="shared" si="2"/>
        <v>2948.8</v>
      </c>
      <c r="H12" s="58">
        <f t="shared" si="2"/>
        <v>2447.5</v>
      </c>
      <c r="I12" s="58">
        <f t="shared" si="2"/>
        <v>2546.4</v>
      </c>
    </row>
    <row r="13" spans="1:10" s="3" customFormat="1" ht="15.75" customHeight="1" x14ac:dyDescent="0.2">
      <c r="A13" s="115"/>
      <c r="B13" s="118"/>
      <c r="C13" s="47" t="s">
        <v>26</v>
      </c>
      <c r="D13" s="58">
        <f t="shared" si="2"/>
        <v>0</v>
      </c>
      <c r="E13" s="58">
        <f t="shared" si="2"/>
        <v>0</v>
      </c>
      <c r="F13" s="58">
        <f t="shared" si="2"/>
        <v>0</v>
      </c>
      <c r="G13" s="58">
        <f t="shared" si="2"/>
        <v>0</v>
      </c>
      <c r="H13" s="58">
        <f t="shared" si="2"/>
        <v>0</v>
      </c>
      <c r="I13" s="58">
        <f t="shared" si="2"/>
        <v>0</v>
      </c>
    </row>
    <row r="14" spans="1:10" s="3" customFormat="1" ht="15.75" customHeight="1" x14ac:dyDescent="0.2">
      <c r="A14" s="116"/>
      <c r="B14" s="119"/>
      <c r="C14" s="47" t="s">
        <v>12</v>
      </c>
      <c r="D14" s="58">
        <f t="shared" si="2"/>
        <v>0</v>
      </c>
      <c r="E14" s="58">
        <f t="shared" si="2"/>
        <v>0</v>
      </c>
      <c r="F14" s="58">
        <f t="shared" si="2"/>
        <v>0</v>
      </c>
      <c r="G14" s="58">
        <f t="shared" si="2"/>
        <v>0</v>
      </c>
      <c r="H14" s="58">
        <f t="shared" si="2"/>
        <v>0</v>
      </c>
      <c r="I14" s="58">
        <f t="shared" si="2"/>
        <v>0</v>
      </c>
    </row>
    <row r="15" spans="1:10" s="3" customFormat="1" ht="15.75" x14ac:dyDescent="0.25">
      <c r="A15" s="30" t="s">
        <v>0</v>
      </c>
      <c r="B15" s="29"/>
      <c r="C15" s="15"/>
      <c r="D15" s="8"/>
      <c r="E15" s="8"/>
      <c r="F15" s="8"/>
      <c r="G15" s="8"/>
      <c r="H15" s="8"/>
      <c r="I15" s="8"/>
    </row>
    <row r="16" spans="1:10" s="3" customFormat="1" ht="15.75" x14ac:dyDescent="0.25">
      <c r="A16" s="120" t="s">
        <v>16</v>
      </c>
      <c r="B16" s="126" t="s">
        <v>44</v>
      </c>
      <c r="C16" s="41" t="s">
        <v>9</v>
      </c>
      <c r="D16" s="54">
        <f>SUM(D22+D21+D20+D19+D18+D17)</f>
        <v>78633</v>
      </c>
      <c r="E16" s="54">
        <f t="shared" ref="E16:I16" si="3">SUM(E22+E21+E20+E19+E18+E17)</f>
        <v>26171.4</v>
      </c>
      <c r="F16" s="54">
        <f t="shared" si="3"/>
        <v>2482</v>
      </c>
      <c r="G16" s="54">
        <f t="shared" si="3"/>
        <v>700</v>
      </c>
      <c r="H16" s="54">
        <f t="shared" si="3"/>
        <v>700</v>
      </c>
      <c r="I16" s="56">
        <f t="shared" si="3"/>
        <v>700</v>
      </c>
    </row>
    <row r="17" spans="1:9" s="3" customFormat="1" ht="15.75" x14ac:dyDescent="0.25">
      <c r="A17" s="121"/>
      <c r="B17" s="127"/>
      <c r="C17" s="42" t="s">
        <v>11</v>
      </c>
      <c r="D17" s="55">
        <f>SUM(D24+D31)</f>
        <v>0</v>
      </c>
      <c r="E17" s="55">
        <f t="shared" ref="E17:I17" si="4">SUM(E24+E31)</f>
        <v>0</v>
      </c>
      <c r="F17" s="55">
        <f t="shared" si="4"/>
        <v>0</v>
      </c>
      <c r="G17" s="55">
        <f t="shared" si="4"/>
        <v>0</v>
      </c>
      <c r="H17" s="55">
        <f t="shared" si="4"/>
        <v>0</v>
      </c>
      <c r="I17" s="56">
        <f t="shared" si="4"/>
        <v>0</v>
      </c>
    </row>
    <row r="18" spans="1:9" s="3" customFormat="1" ht="15.75" x14ac:dyDescent="0.25">
      <c r="A18" s="121"/>
      <c r="B18" s="127"/>
      <c r="C18" s="43" t="s">
        <v>6</v>
      </c>
      <c r="D18" s="55">
        <f t="shared" ref="D18:I22" si="5">SUM(D25+D32)</f>
        <v>53236.399999999994</v>
      </c>
      <c r="E18" s="55">
        <f t="shared" si="5"/>
        <v>22671.4</v>
      </c>
      <c r="F18" s="55">
        <f t="shared" si="5"/>
        <v>1782</v>
      </c>
      <c r="G18" s="55">
        <f t="shared" si="5"/>
        <v>0</v>
      </c>
      <c r="H18" s="55">
        <f t="shared" si="5"/>
        <v>0</v>
      </c>
      <c r="I18" s="56">
        <f t="shared" si="5"/>
        <v>0</v>
      </c>
    </row>
    <row r="19" spans="1:9" s="3" customFormat="1" ht="15.75" x14ac:dyDescent="0.25">
      <c r="A19" s="121"/>
      <c r="B19" s="127"/>
      <c r="C19" s="43" t="s">
        <v>7</v>
      </c>
      <c r="D19" s="55">
        <f t="shared" si="5"/>
        <v>25396.6</v>
      </c>
      <c r="E19" s="55">
        <f t="shared" si="5"/>
        <v>3500</v>
      </c>
      <c r="F19" s="55">
        <f t="shared" si="5"/>
        <v>700</v>
      </c>
      <c r="G19" s="55">
        <f t="shared" si="5"/>
        <v>700</v>
      </c>
      <c r="H19" s="55">
        <f t="shared" si="5"/>
        <v>700</v>
      </c>
      <c r="I19" s="56">
        <f t="shared" si="5"/>
        <v>700</v>
      </c>
    </row>
    <row r="20" spans="1:9" s="3" customFormat="1" ht="15.75" x14ac:dyDescent="0.25">
      <c r="A20" s="121"/>
      <c r="B20" s="127"/>
      <c r="C20" s="44" t="s">
        <v>19</v>
      </c>
      <c r="D20" s="55">
        <f t="shared" si="5"/>
        <v>0</v>
      </c>
      <c r="E20" s="55">
        <f t="shared" si="5"/>
        <v>0</v>
      </c>
      <c r="F20" s="55">
        <f t="shared" si="5"/>
        <v>0</v>
      </c>
      <c r="G20" s="55">
        <f t="shared" si="5"/>
        <v>0</v>
      </c>
      <c r="H20" s="55">
        <f t="shared" si="5"/>
        <v>0</v>
      </c>
      <c r="I20" s="56">
        <f t="shared" si="5"/>
        <v>0</v>
      </c>
    </row>
    <row r="21" spans="1:9" s="3" customFormat="1" ht="15.75" x14ac:dyDescent="0.25">
      <c r="A21" s="121"/>
      <c r="B21" s="127"/>
      <c r="C21" s="43" t="s">
        <v>8</v>
      </c>
      <c r="D21" s="55">
        <f t="shared" si="5"/>
        <v>0</v>
      </c>
      <c r="E21" s="55">
        <f t="shared" si="5"/>
        <v>0</v>
      </c>
      <c r="F21" s="55">
        <f t="shared" si="5"/>
        <v>0</v>
      </c>
      <c r="G21" s="55">
        <f t="shared" si="5"/>
        <v>0</v>
      </c>
      <c r="H21" s="55">
        <f t="shared" si="5"/>
        <v>0</v>
      </c>
      <c r="I21" s="56">
        <f t="shared" si="5"/>
        <v>0</v>
      </c>
    </row>
    <row r="22" spans="1:9" s="3" customFormat="1" ht="15.75" x14ac:dyDescent="0.25">
      <c r="A22" s="121"/>
      <c r="B22" s="127"/>
      <c r="C22" s="43" t="s">
        <v>12</v>
      </c>
      <c r="D22" s="55">
        <f t="shared" si="5"/>
        <v>0</v>
      </c>
      <c r="E22" s="55">
        <f t="shared" si="5"/>
        <v>0</v>
      </c>
      <c r="F22" s="55">
        <f t="shared" si="5"/>
        <v>0</v>
      </c>
      <c r="G22" s="55">
        <f t="shared" si="5"/>
        <v>0</v>
      </c>
      <c r="H22" s="55">
        <f t="shared" si="5"/>
        <v>0</v>
      </c>
      <c r="I22" s="56">
        <f t="shared" si="5"/>
        <v>0</v>
      </c>
    </row>
    <row r="23" spans="1:9" s="3" customFormat="1" ht="15.75" x14ac:dyDescent="0.25">
      <c r="A23" s="123" t="s">
        <v>21</v>
      </c>
      <c r="B23" s="123" t="s">
        <v>46</v>
      </c>
      <c r="C23" s="65" t="s">
        <v>9</v>
      </c>
      <c r="D23" s="66">
        <f>SUM(D24:D29)</f>
        <v>2577.1999999999998</v>
      </c>
      <c r="E23" s="66">
        <f t="shared" ref="E23:I23" si="6">SUM(E24:E29)</f>
        <v>1391</v>
      </c>
      <c r="F23" s="66">
        <f t="shared" si="6"/>
        <v>2482</v>
      </c>
      <c r="G23" s="66">
        <f t="shared" si="6"/>
        <v>700</v>
      </c>
      <c r="H23" s="66">
        <f t="shared" si="6"/>
        <v>700</v>
      </c>
      <c r="I23" s="67">
        <f t="shared" si="6"/>
        <v>700</v>
      </c>
    </row>
    <row r="24" spans="1:9" s="3" customFormat="1" ht="15.75" x14ac:dyDescent="0.25">
      <c r="A24" s="124"/>
      <c r="B24" s="124"/>
      <c r="C24" s="68" t="s">
        <v>11</v>
      </c>
      <c r="D24" s="66">
        <v>0</v>
      </c>
      <c r="E24" s="67"/>
      <c r="F24" s="67"/>
      <c r="G24" s="67"/>
      <c r="H24" s="67"/>
      <c r="I24" s="67"/>
    </row>
    <row r="25" spans="1:9" s="3" customFormat="1" ht="15.75" x14ac:dyDescent="0.25">
      <c r="A25" s="124"/>
      <c r="B25" s="124"/>
      <c r="C25" s="69" t="s">
        <v>6</v>
      </c>
      <c r="D25" s="66">
        <v>2077.1999999999998</v>
      </c>
      <c r="E25" s="67">
        <v>891</v>
      </c>
      <c r="F25" s="67">
        <v>1782</v>
      </c>
      <c r="G25" s="67"/>
      <c r="H25" s="67"/>
      <c r="I25" s="67"/>
    </row>
    <row r="26" spans="1:9" s="3" customFormat="1" ht="15.75" x14ac:dyDescent="0.25">
      <c r="A26" s="124"/>
      <c r="B26" s="124"/>
      <c r="C26" s="69" t="s">
        <v>7</v>
      </c>
      <c r="D26" s="66">
        <v>500</v>
      </c>
      <c r="E26" s="67">
        <v>500</v>
      </c>
      <c r="F26" s="67">
        <v>700</v>
      </c>
      <c r="G26" s="67">
        <v>700</v>
      </c>
      <c r="H26" s="67">
        <v>700</v>
      </c>
      <c r="I26" s="67">
        <v>700</v>
      </c>
    </row>
    <row r="27" spans="1:9" s="3" customFormat="1" ht="15.75" x14ac:dyDescent="0.25">
      <c r="A27" s="124"/>
      <c r="B27" s="124"/>
      <c r="C27" s="70" t="s">
        <v>19</v>
      </c>
      <c r="D27" s="66"/>
      <c r="E27" s="67"/>
      <c r="F27" s="67"/>
      <c r="G27" s="67"/>
      <c r="H27" s="67"/>
      <c r="I27" s="67"/>
    </row>
    <row r="28" spans="1:9" s="3" customFormat="1" ht="15.75" x14ac:dyDescent="0.25">
      <c r="A28" s="124"/>
      <c r="B28" s="124"/>
      <c r="C28" s="69" t="s">
        <v>8</v>
      </c>
      <c r="D28" s="66"/>
      <c r="E28" s="67"/>
      <c r="F28" s="67"/>
      <c r="G28" s="67"/>
      <c r="H28" s="67"/>
      <c r="I28" s="67"/>
    </row>
    <row r="29" spans="1:9" s="3" customFormat="1" ht="15.75" x14ac:dyDescent="0.25">
      <c r="A29" s="125"/>
      <c r="B29" s="125"/>
      <c r="C29" s="69" t="s">
        <v>12</v>
      </c>
      <c r="D29" s="66"/>
      <c r="E29" s="67"/>
      <c r="F29" s="67"/>
      <c r="G29" s="67"/>
      <c r="H29" s="67"/>
      <c r="I29" s="67"/>
    </row>
    <row r="30" spans="1:9" s="3" customFormat="1" ht="15.75" x14ac:dyDescent="0.25">
      <c r="A30" s="123" t="s">
        <v>45</v>
      </c>
      <c r="B30" s="123" t="s">
        <v>47</v>
      </c>
      <c r="C30" s="65" t="s">
        <v>9</v>
      </c>
      <c r="D30" s="66">
        <f>SUM(D31:D36)</f>
        <v>76055.799999999988</v>
      </c>
      <c r="E30" s="66">
        <f t="shared" ref="E30:I30" si="7">SUM(E31:E36)</f>
        <v>24780.400000000001</v>
      </c>
      <c r="F30" s="66">
        <f t="shared" si="7"/>
        <v>0</v>
      </c>
      <c r="G30" s="66">
        <f t="shared" si="7"/>
        <v>0</v>
      </c>
      <c r="H30" s="66">
        <f t="shared" si="7"/>
        <v>0</v>
      </c>
      <c r="I30" s="67">
        <f t="shared" si="7"/>
        <v>0</v>
      </c>
    </row>
    <row r="31" spans="1:9" s="3" customFormat="1" ht="15.75" x14ac:dyDescent="0.25">
      <c r="A31" s="124"/>
      <c r="B31" s="124"/>
      <c r="C31" s="68" t="s">
        <v>11</v>
      </c>
      <c r="D31" s="66"/>
      <c r="E31" s="67"/>
      <c r="F31" s="67"/>
      <c r="G31" s="67"/>
      <c r="H31" s="67"/>
      <c r="I31" s="67"/>
    </row>
    <row r="32" spans="1:9" s="3" customFormat="1" ht="15.75" x14ac:dyDescent="0.25">
      <c r="A32" s="124"/>
      <c r="B32" s="124"/>
      <c r="C32" s="69" t="s">
        <v>6</v>
      </c>
      <c r="D32" s="66">
        <v>51159.199999999997</v>
      </c>
      <c r="E32" s="67">
        <v>21780.400000000001</v>
      </c>
      <c r="F32" s="67"/>
      <c r="G32" s="67"/>
      <c r="H32" s="67"/>
      <c r="I32" s="67"/>
    </row>
    <row r="33" spans="1:10" s="3" customFormat="1" ht="15.75" x14ac:dyDescent="0.25">
      <c r="A33" s="124"/>
      <c r="B33" s="124"/>
      <c r="C33" s="69" t="s">
        <v>7</v>
      </c>
      <c r="D33" s="66">
        <v>24896.6</v>
      </c>
      <c r="E33" s="67">
        <v>3000</v>
      </c>
      <c r="F33" s="67">
        <v>0</v>
      </c>
      <c r="G33" s="67">
        <v>0</v>
      </c>
      <c r="H33" s="67">
        <v>0</v>
      </c>
      <c r="I33" s="67">
        <v>0</v>
      </c>
    </row>
    <row r="34" spans="1:10" s="3" customFormat="1" ht="15.75" x14ac:dyDescent="0.25">
      <c r="A34" s="124"/>
      <c r="B34" s="124"/>
      <c r="C34" s="70" t="s">
        <v>19</v>
      </c>
      <c r="D34" s="66"/>
      <c r="E34" s="67"/>
      <c r="F34" s="67"/>
      <c r="G34" s="67"/>
      <c r="H34" s="67"/>
      <c r="I34" s="67"/>
    </row>
    <row r="35" spans="1:10" s="3" customFormat="1" ht="15.75" x14ac:dyDescent="0.25">
      <c r="A35" s="124"/>
      <c r="B35" s="124"/>
      <c r="C35" s="69" t="s">
        <v>8</v>
      </c>
      <c r="D35" s="66"/>
      <c r="E35" s="67"/>
      <c r="F35" s="67"/>
      <c r="G35" s="67"/>
      <c r="H35" s="67"/>
      <c r="I35" s="67"/>
    </row>
    <row r="36" spans="1:10" s="3" customFormat="1" ht="15.75" x14ac:dyDescent="0.25">
      <c r="A36" s="125"/>
      <c r="B36" s="125"/>
      <c r="C36" s="69" t="s">
        <v>12</v>
      </c>
      <c r="D36" s="66"/>
      <c r="E36" s="67"/>
      <c r="F36" s="67"/>
      <c r="G36" s="67"/>
      <c r="H36" s="67"/>
      <c r="I36" s="67"/>
    </row>
    <row r="37" spans="1:10" s="3" customFormat="1" ht="15.75" customHeight="1" x14ac:dyDescent="0.25">
      <c r="A37" s="120" t="s">
        <v>17</v>
      </c>
      <c r="B37" s="126" t="s">
        <v>48</v>
      </c>
      <c r="C37" s="41" t="s">
        <v>9</v>
      </c>
      <c r="D37" s="56">
        <f>SUM(D38:D43)</f>
        <v>0</v>
      </c>
      <c r="E37" s="56">
        <f>SUM(E38:E43)</f>
        <v>82588.299999999988</v>
      </c>
      <c r="F37" s="56">
        <f t="shared" ref="F37:I37" si="8">SUM(F38:F43)</f>
        <v>259975.31</v>
      </c>
      <c r="G37" s="56">
        <f t="shared" si="8"/>
        <v>29487.999999999996</v>
      </c>
      <c r="H37" s="56">
        <f t="shared" si="8"/>
        <v>40718</v>
      </c>
      <c r="I37" s="56">
        <f t="shared" si="8"/>
        <v>33842</v>
      </c>
    </row>
    <row r="38" spans="1:10" s="3" customFormat="1" ht="15.75" x14ac:dyDescent="0.25">
      <c r="A38" s="121"/>
      <c r="B38" s="127"/>
      <c r="C38" s="42" t="s">
        <v>11</v>
      </c>
      <c r="D38" s="59">
        <f t="shared" ref="D38:I43" si="9">SUM(D45+D115+D262)</f>
        <v>0</v>
      </c>
      <c r="E38" s="59">
        <f t="shared" si="9"/>
        <v>56655.57</v>
      </c>
      <c r="F38" s="59">
        <f t="shared" si="9"/>
        <v>151474.93</v>
      </c>
      <c r="G38" s="59">
        <f t="shared" si="9"/>
        <v>15015.27</v>
      </c>
      <c r="H38" s="59">
        <f t="shared" si="9"/>
        <v>23505.21</v>
      </c>
      <c r="I38" s="59">
        <f t="shared" si="9"/>
        <v>19392.2</v>
      </c>
    </row>
    <row r="39" spans="1:10" s="3" customFormat="1" ht="15.75" x14ac:dyDescent="0.25">
      <c r="A39" s="121"/>
      <c r="B39" s="127"/>
      <c r="C39" s="43" t="s">
        <v>6</v>
      </c>
      <c r="D39" s="59">
        <f t="shared" si="9"/>
        <v>0</v>
      </c>
      <c r="E39" s="59">
        <f t="shared" si="9"/>
        <v>1156.24</v>
      </c>
      <c r="F39" s="59">
        <f t="shared" si="9"/>
        <v>14748.480000000001</v>
      </c>
      <c r="G39" s="59">
        <f t="shared" si="9"/>
        <v>2648.0299999999997</v>
      </c>
      <c r="H39" s="59">
        <f t="shared" si="9"/>
        <v>2427.81</v>
      </c>
      <c r="I39" s="59">
        <f t="shared" si="9"/>
        <v>1636.08</v>
      </c>
    </row>
    <row r="40" spans="1:10" s="3" customFormat="1" ht="15.75" x14ac:dyDescent="0.25">
      <c r="A40" s="121"/>
      <c r="B40" s="127"/>
      <c r="C40" s="43" t="s">
        <v>7</v>
      </c>
      <c r="D40" s="59">
        <f t="shared" si="9"/>
        <v>0</v>
      </c>
      <c r="E40" s="59">
        <f t="shared" si="9"/>
        <v>14581.59</v>
      </c>
      <c r="F40" s="59">
        <f t="shared" si="9"/>
        <v>67754.39</v>
      </c>
      <c r="G40" s="59">
        <f t="shared" si="9"/>
        <v>8875.9</v>
      </c>
      <c r="H40" s="59">
        <f t="shared" si="9"/>
        <v>12337.48</v>
      </c>
      <c r="I40" s="59">
        <f t="shared" si="9"/>
        <v>10267.32</v>
      </c>
    </row>
    <row r="41" spans="1:10" s="3" customFormat="1" ht="15.75" x14ac:dyDescent="0.25">
      <c r="A41" s="121"/>
      <c r="B41" s="127"/>
      <c r="C41" s="44" t="s">
        <v>19</v>
      </c>
      <c r="D41" s="59">
        <f t="shared" si="9"/>
        <v>0</v>
      </c>
      <c r="E41" s="59">
        <f t="shared" si="9"/>
        <v>10194.9</v>
      </c>
      <c r="F41" s="59">
        <f t="shared" si="9"/>
        <v>25997.51</v>
      </c>
      <c r="G41" s="59">
        <f t="shared" si="9"/>
        <v>2948.8</v>
      </c>
      <c r="H41" s="59">
        <f t="shared" si="9"/>
        <v>2447.5</v>
      </c>
      <c r="I41" s="59">
        <f t="shared" si="9"/>
        <v>2546.4</v>
      </c>
    </row>
    <row r="42" spans="1:10" s="3" customFormat="1" ht="15.75" x14ac:dyDescent="0.25">
      <c r="A42" s="121"/>
      <c r="B42" s="127"/>
      <c r="C42" s="43" t="s">
        <v>8</v>
      </c>
      <c r="D42" s="59">
        <f t="shared" si="9"/>
        <v>0</v>
      </c>
      <c r="E42" s="59">
        <f t="shared" si="9"/>
        <v>0</v>
      </c>
      <c r="F42" s="59">
        <f t="shared" si="9"/>
        <v>0</v>
      </c>
      <c r="G42" s="59">
        <f t="shared" si="9"/>
        <v>0</v>
      </c>
      <c r="H42" s="59">
        <f t="shared" si="9"/>
        <v>0</v>
      </c>
      <c r="I42" s="59">
        <f t="shared" si="9"/>
        <v>0</v>
      </c>
    </row>
    <row r="43" spans="1:10" s="3" customFormat="1" ht="15.75" x14ac:dyDescent="0.25">
      <c r="A43" s="122"/>
      <c r="B43" s="128"/>
      <c r="C43" s="43" t="s">
        <v>12</v>
      </c>
      <c r="D43" s="59">
        <f t="shared" si="9"/>
        <v>0</v>
      </c>
      <c r="E43" s="59">
        <f t="shared" si="9"/>
        <v>0</v>
      </c>
      <c r="F43" s="59">
        <f t="shared" si="9"/>
        <v>0</v>
      </c>
      <c r="G43" s="59">
        <f t="shared" si="9"/>
        <v>0</v>
      </c>
      <c r="H43" s="59">
        <f t="shared" si="9"/>
        <v>0</v>
      </c>
      <c r="I43" s="59">
        <f t="shared" si="9"/>
        <v>0</v>
      </c>
    </row>
    <row r="44" spans="1:10" ht="16.5" customHeight="1" x14ac:dyDescent="0.25">
      <c r="A44" s="103" t="s">
        <v>58</v>
      </c>
      <c r="B44" s="112" t="s">
        <v>49</v>
      </c>
      <c r="C44" s="71" t="s">
        <v>9</v>
      </c>
      <c r="D44" s="72">
        <f>SUM(D45:D50)</f>
        <v>0</v>
      </c>
      <c r="E44" s="72">
        <f t="shared" ref="E44:I44" si="10">SUM(E45:E50)</f>
        <v>0</v>
      </c>
      <c r="F44" s="72">
        <f t="shared" si="10"/>
        <v>94090.2</v>
      </c>
      <c r="G44" s="72">
        <f t="shared" si="10"/>
        <v>10078</v>
      </c>
      <c r="H44" s="72">
        <f t="shared" si="10"/>
        <v>16243</v>
      </c>
      <c r="I44" s="72">
        <f t="shared" si="10"/>
        <v>8378</v>
      </c>
      <c r="J44" s="78"/>
    </row>
    <row r="45" spans="1:10" ht="15" customHeight="1" x14ac:dyDescent="0.25">
      <c r="A45" s="104"/>
      <c r="B45" s="113"/>
      <c r="C45" s="73" t="s">
        <v>11</v>
      </c>
      <c r="D45" s="74">
        <f>SUM(D52+D59+D66+D73+D80+D87+D94+D101+D108)</f>
        <v>0</v>
      </c>
      <c r="E45" s="74">
        <f t="shared" ref="E45:I45" si="11">SUM(E52+E59+E66+E73+E80+E87+E94+E101+E108)</f>
        <v>0</v>
      </c>
      <c r="F45" s="74">
        <f t="shared" si="11"/>
        <v>47909.760000000002</v>
      </c>
      <c r="G45" s="74">
        <f t="shared" si="11"/>
        <v>5131.71</v>
      </c>
      <c r="H45" s="74">
        <f t="shared" si="11"/>
        <v>9624</v>
      </c>
      <c r="I45" s="74">
        <f t="shared" si="11"/>
        <v>4964</v>
      </c>
    </row>
    <row r="46" spans="1:10" ht="15" customHeight="1" x14ac:dyDescent="0.25">
      <c r="A46" s="104"/>
      <c r="B46" s="113"/>
      <c r="C46" s="75" t="s">
        <v>6</v>
      </c>
      <c r="D46" s="74">
        <f t="shared" ref="D46:I50" si="12">SUM(D53+D60+D67+D74+D81+D88+D95+D102+D109)</f>
        <v>0</v>
      </c>
      <c r="E46" s="74">
        <f t="shared" si="12"/>
        <v>0</v>
      </c>
      <c r="F46" s="74">
        <f t="shared" si="12"/>
        <v>8450.27</v>
      </c>
      <c r="G46" s="74">
        <f t="shared" si="12"/>
        <v>905</v>
      </c>
      <c r="H46" s="74">
        <f t="shared" si="12"/>
        <v>1698</v>
      </c>
      <c r="I46" s="74">
        <f t="shared" si="12"/>
        <v>876</v>
      </c>
    </row>
    <row r="47" spans="1:10" ht="14.25" customHeight="1" x14ac:dyDescent="0.25">
      <c r="A47" s="104"/>
      <c r="B47" s="113"/>
      <c r="C47" s="75" t="s">
        <v>7</v>
      </c>
      <c r="D47" s="74">
        <f t="shared" si="12"/>
        <v>0</v>
      </c>
      <c r="E47" s="74">
        <f t="shared" si="12"/>
        <v>0</v>
      </c>
      <c r="F47" s="74">
        <f t="shared" si="12"/>
        <v>28321.17</v>
      </c>
      <c r="G47" s="74">
        <f t="shared" si="12"/>
        <v>3033.49</v>
      </c>
      <c r="H47" s="74">
        <f t="shared" si="12"/>
        <v>4921</v>
      </c>
      <c r="I47" s="74">
        <f t="shared" si="12"/>
        <v>2538</v>
      </c>
    </row>
    <row r="48" spans="1:10" ht="14.25" customHeight="1" x14ac:dyDescent="0.25">
      <c r="A48" s="104"/>
      <c r="B48" s="113"/>
      <c r="C48" s="76" t="s">
        <v>19</v>
      </c>
      <c r="D48" s="74">
        <f t="shared" si="12"/>
        <v>0</v>
      </c>
      <c r="E48" s="74">
        <f t="shared" si="12"/>
        <v>0</v>
      </c>
      <c r="F48" s="74">
        <f t="shared" si="12"/>
        <v>9409</v>
      </c>
      <c r="G48" s="74">
        <f t="shared" si="12"/>
        <v>1007.8000000000001</v>
      </c>
      <c r="H48" s="74">
        <f t="shared" si="12"/>
        <v>0</v>
      </c>
      <c r="I48" s="74">
        <f t="shared" si="12"/>
        <v>0</v>
      </c>
    </row>
    <row r="49" spans="1:9" ht="15" customHeight="1" x14ac:dyDescent="0.25">
      <c r="A49" s="104"/>
      <c r="B49" s="113"/>
      <c r="C49" s="75" t="s">
        <v>8</v>
      </c>
      <c r="D49" s="74">
        <f t="shared" si="12"/>
        <v>0</v>
      </c>
      <c r="E49" s="74">
        <f t="shared" si="12"/>
        <v>0</v>
      </c>
      <c r="F49" s="74">
        <f t="shared" si="12"/>
        <v>0</v>
      </c>
      <c r="G49" s="74">
        <f t="shared" si="12"/>
        <v>0</v>
      </c>
      <c r="H49" s="74">
        <f t="shared" si="12"/>
        <v>0</v>
      </c>
      <c r="I49" s="74">
        <f t="shared" si="12"/>
        <v>0</v>
      </c>
    </row>
    <row r="50" spans="1:9" ht="14.25" customHeight="1" x14ac:dyDescent="0.25">
      <c r="A50" s="105"/>
      <c r="B50" s="114"/>
      <c r="C50" s="75" t="s">
        <v>12</v>
      </c>
      <c r="D50" s="74">
        <f t="shared" si="12"/>
        <v>0</v>
      </c>
      <c r="E50" s="74">
        <f t="shared" si="12"/>
        <v>0</v>
      </c>
      <c r="F50" s="74">
        <f t="shared" si="12"/>
        <v>0</v>
      </c>
      <c r="G50" s="74">
        <f t="shared" si="12"/>
        <v>0</v>
      </c>
      <c r="H50" s="74">
        <f t="shared" si="12"/>
        <v>0</v>
      </c>
      <c r="I50" s="74">
        <f t="shared" si="12"/>
        <v>0</v>
      </c>
    </row>
    <row r="51" spans="1:9" ht="15" customHeight="1" x14ac:dyDescent="0.25">
      <c r="A51" s="98" t="s">
        <v>50</v>
      </c>
      <c r="B51" s="99" t="s">
        <v>118</v>
      </c>
      <c r="C51" s="40" t="s">
        <v>9</v>
      </c>
      <c r="D51" s="60">
        <f>SUM(D52:D57)</f>
        <v>0</v>
      </c>
      <c r="E51" s="60">
        <f t="shared" ref="E51:I51" si="13">SUM(E52:E57)</f>
        <v>0</v>
      </c>
      <c r="F51" s="60">
        <f t="shared" si="13"/>
        <v>19910.199999999997</v>
      </c>
      <c r="G51" s="60">
        <f t="shared" si="13"/>
        <v>0</v>
      </c>
      <c r="H51" s="60">
        <f t="shared" si="13"/>
        <v>0</v>
      </c>
      <c r="I51" s="60">
        <f t="shared" si="13"/>
        <v>0</v>
      </c>
    </row>
    <row r="52" spans="1:9" ht="15.75" x14ac:dyDescent="0.25">
      <c r="A52" s="98"/>
      <c r="B52" s="99"/>
      <c r="C52" s="14" t="s">
        <v>11</v>
      </c>
      <c r="D52" s="60"/>
      <c r="E52" s="60"/>
      <c r="F52" s="60">
        <v>10137.299999999999</v>
      </c>
      <c r="G52" s="60"/>
      <c r="H52" s="60"/>
      <c r="I52" s="60"/>
    </row>
    <row r="53" spans="1:9" ht="15.75" x14ac:dyDescent="0.25">
      <c r="A53" s="98"/>
      <c r="B53" s="99"/>
      <c r="C53" s="15" t="s">
        <v>6</v>
      </c>
      <c r="D53" s="60"/>
      <c r="E53" s="60"/>
      <c r="F53" s="60">
        <v>1788.9</v>
      </c>
      <c r="G53" s="60"/>
      <c r="H53" s="60"/>
      <c r="I53" s="60"/>
    </row>
    <row r="54" spans="1:9" ht="15.75" x14ac:dyDescent="0.25">
      <c r="A54" s="98"/>
      <c r="B54" s="99"/>
      <c r="C54" s="15" t="s">
        <v>7</v>
      </c>
      <c r="D54" s="60"/>
      <c r="E54" s="60"/>
      <c r="F54" s="60">
        <v>5993</v>
      </c>
      <c r="G54" s="60"/>
      <c r="H54" s="60"/>
      <c r="I54" s="60"/>
    </row>
    <row r="55" spans="1:9" ht="15.75" x14ac:dyDescent="0.25">
      <c r="A55" s="98"/>
      <c r="B55" s="99"/>
      <c r="C55" s="16" t="s">
        <v>19</v>
      </c>
      <c r="D55" s="60"/>
      <c r="E55" s="60"/>
      <c r="F55" s="60">
        <v>1991</v>
      </c>
      <c r="G55" s="60"/>
      <c r="H55" s="60"/>
      <c r="I55" s="60"/>
    </row>
    <row r="56" spans="1:9" ht="15.75" x14ac:dyDescent="0.25">
      <c r="A56" s="98"/>
      <c r="B56" s="99"/>
      <c r="C56" s="15" t="s">
        <v>8</v>
      </c>
      <c r="D56" s="60"/>
      <c r="E56" s="60"/>
      <c r="F56" s="60"/>
      <c r="G56" s="60"/>
      <c r="H56" s="60"/>
      <c r="I56" s="60"/>
    </row>
    <row r="57" spans="1:9" ht="15.75" x14ac:dyDescent="0.25">
      <c r="A57" s="98"/>
      <c r="B57" s="99"/>
      <c r="C57" s="15" t="s">
        <v>12</v>
      </c>
      <c r="D57" s="60"/>
      <c r="E57" s="60"/>
      <c r="F57" s="60"/>
      <c r="G57" s="60"/>
      <c r="H57" s="60"/>
      <c r="I57" s="60"/>
    </row>
    <row r="58" spans="1:9" ht="15.75" x14ac:dyDescent="0.25">
      <c r="A58" s="98" t="s">
        <v>51</v>
      </c>
      <c r="B58" s="99" t="s">
        <v>119</v>
      </c>
      <c r="C58" s="40" t="s">
        <v>9</v>
      </c>
      <c r="D58" s="60">
        <f>SUM(D59:D64)</f>
        <v>0</v>
      </c>
      <c r="E58" s="60">
        <f t="shared" ref="E58:I58" si="14">SUM(E59:E64)</f>
        <v>0</v>
      </c>
      <c r="F58" s="60">
        <f t="shared" si="14"/>
        <v>12000</v>
      </c>
      <c r="G58" s="60">
        <f t="shared" si="14"/>
        <v>0</v>
      </c>
      <c r="H58" s="60">
        <f t="shared" si="14"/>
        <v>0</v>
      </c>
      <c r="I58" s="60">
        <f t="shared" si="14"/>
        <v>0</v>
      </c>
    </row>
    <row r="59" spans="1:9" ht="15.75" x14ac:dyDescent="0.25">
      <c r="A59" s="98"/>
      <c r="B59" s="99"/>
      <c r="C59" s="14" t="s">
        <v>11</v>
      </c>
      <c r="D59" s="60"/>
      <c r="E59" s="60"/>
      <c r="F59" s="60">
        <v>6110.4</v>
      </c>
      <c r="G59" s="60"/>
      <c r="H59" s="60"/>
      <c r="I59" s="60"/>
    </row>
    <row r="60" spans="1:9" ht="15.75" x14ac:dyDescent="0.25">
      <c r="A60" s="98"/>
      <c r="B60" s="99"/>
      <c r="C60" s="15" t="s">
        <v>6</v>
      </c>
      <c r="D60" s="60"/>
      <c r="E60" s="60"/>
      <c r="F60" s="60">
        <v>1077.5999999999999</v>
      </c>
      <c r="G60" s="60"/>
      <c r="H60" s="60"/>
      <c r="I60" s="60"/>
    </row>
    <row r="61" spans="1:9" ht="15.75" x14ac:dyDescent="0.25">
      <c r="A61" s="98"/>
      <c r="B61" s="99"/>
      <c r="C61" s="15" t="s">
        <v>7</v>
      </c>
      <c r="D61" s="60"/>
      <c r="E61" s="60"/>
      <c r="F61" s="60">
        <v>3612</v>
      </c>
      <c r="G61" s="60"/>
      <c r="H61" s="60"/>
      <c r="I61" s="60"/>
    </row>
    <row r="62" spans="1:9" ht="15.75" x14ac:dyDescent="0.25">
      <c r="A62" s="98"/>
      <c r="B62" s="99"/>
      <c r="C62" s="16" t="s">
        <v>19</v>
      </c>
      <c r="D62" s="60"/>
      <c r="E62" s="60"/>
      <c r="F62" s="60">
        <v>1200</v>
      </c>
      <c r="G62" s="60"/>
      <c r="H62" s="60"/>
      <c r="I62" s="60"/>
    </row>
    <row r="63" spans="1:9" ht="15.75" x14ac:dyDescent="0.25">
      <c r="A63" s="98"/>
      <c r="B63" s="99"/>
      <c r="C63" s="15" t="s">
        <v>8</v>
      </c>
      <c r="D63" s="60"/>
      <c r="E63" s="60"/>
      <c r="F63" s="60"/>
      <c r="G63" s="60"/>
      <c r="H63" s="60"/>
      <c r="I63" s="60"/>
    </row>
    <row r="64" spans="1:9" ht="15.75" x14ac:dyDescent="0.25">
      <c r="A64" s="98"/>
      <c r="B64" s="99"/>
      <c r="C64" s="15" t="s">
        <v>12</v>
      </c>
      <c r="D64" s="60"/>
      <c r="E64" s="60"/>
      <c r="F64" s="60"/>
      <c r="G64" s="60"/>
      <c r="H64" s="60"/>
      <c r="I64" s="60"/>
    </row>
    <row r="65" spans="1:9" ht="15.75" x14ac:dyDescent="0.25">
      <c r="A65" s="98" t="s">
        <v>52</v>
      </c>
      <c r="B65" s="99" t="s">
        <v>120</v>
      </c>
      <c r="C65" s="40" t="s">
        <v>9</v>
      </c>
      <c r="D65" s="60">
        <f>SUM(D66:D71)</f>
        <v>0</v>
      </c>
      <c r="E65" s="60">
        <f t="shared" ref="E65:I65" si="15">SUM(E66:E71)</f>
        <v>0</v>
      </c>
      <c r="F65" s="60">
        <f t="shared" si="15"/>
        <v>62180</v>
      </c>
      <c r="G65" s="60">
        <f t="shared" si="15"/>
        <v>0</v>
      </c>
      <c r="H65" s="60">
        <f t="shared" si="15"/>
        <v>0</v>
      </c>
      <c r="I65" s="60">
        <f t="shared" si="15"/>
        <v>0</v>
      </c>
    </row>
    <row r="66" spans="1:9" ht="15.75" x14ac:dyDescent="0.25">
      <c r="A66" s="98"/>
      <c r="B66" s="99"/>
      <c r="C66" s="14" t="s">
        <v>11</v>
      </c>
      <c r="D66" s="60"/>
      <c r="E66" s="60"/>
      <c r="F66" s="60">
        <v>31662.06</v>
      </c>
      <c r="G66" s="60"/>
      <c r="H66" s="60"/>
      <c r="I66" s="60"/>
    </row>
    <row r="67" spans="1:9" ht="15.75" x14ac:dyDescent="0.25">
      <c r="A67" s="98"/>
      <c r="B67" s="99"/>
      <c r="C67" s="15" t="s">
        <v>6</v>
      </c>
      <c r="D67" s="60"/>
      <c r="E67" s="60"/>
      <c r="F67" s="60">
        <v>5583.77</v>
      </c>
      <c r="G67" s="60"/>
      <c r="H67" s="60"/>
      <c r="I67" s="60"/>
    </row>
    <row r="68" spans="1:9" ht="15.75" x14ac:dyDescent="0.25">
      <c r="A68" s="98"/>
      <c r="B68" s="99"/>
      <c r="C68" s="15" t="s">
        <v>7</v>
      </c>
      <c r="D68" s="60"/>
      <c r="E68" s="60"/>
      <c r="F68" s="60">
        <v>18716.169999999998</v>
      </c>
      <c r="G68" s="60"/>
      <c r="H68" s="60"/>
      <c r="I68" s="60"/>
    </row>
    <row r="69" spans="1:9" ht="15.75" x14ac:dyDescent="0.25">
      <c r="A69" s="98"/>
      <c r="B69" s="99"/>
      <c r="C69" s="16" t="s">
        <v>19</v>
      </c>
      <c r="D69" s="60"/>
      <c r="E69" s="60"/>
      <c r="F69" s="60">
        <v>6218</v>
      </c>
      <c r="G69" s="60"/>
      <c r="H69" s="60"/>
      <c r="I69" s="60"/>
    </row>
    <row r="70" spans="1:9" ht="15.75" x14ac:dyDescent="0.25">
      <c r="A70" s="98"/>
      <c r="B70" s="99"/>
      <c r="C70" s="15" t="s">
        <v>8</v>
      </c>
      <c r="D70" s="60"/>
      <c r="E70" s="60"/>
      <c r="F70" s="60"/>
      <c r="G70" s="60"/>
      <c r="H70" s="60"/>
      <c r="I70" s="60"/>
    </row>
    <row r="71" spans="1:9" ht="15.75" x14ac:dyDescent="0.25">
      <c r="A71" s="98"/>
      <c r="B71" s="99"/>
      <c r="C71" s="15" t="s">
        <v>12</v>
      </c>
      <c r="D71" s="60"/>
      <c r="E71" s="60"/>
      <c r="F71" s="60"/>
      <c r="G71" s="60"/>
      <c r="H71" s="60"/>
      <c r="I71" s="60"/>
    </row>
    <row r="72" spans="1:9" ht="15.75" x14ac:dyDescent="0.25">
      <c r="A72" s="98" t="s">
        <v>53</v>
      </c>
      <c r="B72" s="123" t="s">
        <v>134</v>
      </c>
      <c r="C72" s="40" t="s">
        <v>9</v>
      </c>
      <c r="D72" s="60">
        <f>SUM(D73:D78)</f>
        <v>0</v>
      </c>
      <c r="E72" s="60">
        <f t="shared" ref="E72:I72" si="16">SUM(E73:E78)</f>
        <v>0</v>
      </c>
      <c r="F72" s="60">
        <f t="shared" si="16"/>
        <v>0</v>
      </c>
      <c r="G72" s="60">
        <f t="shared" si="16"/>
        <v>6502</v>
      </c>
      <c r="H72" s="60">
        <f t="shared" si="16"/>
        <v>0</v>
      </c>
      <c r="I72" s="60">
        <f t="shared" si="16"/>
        <v>0</v>
      </c>
    </row>
    <row r="73" spans="1:9" ht="15.75" x14ac:dyDescent="0.25">
      <c r="A73" s="98"/>
      <c r="B73" s="124"/>
      <c r="C73" s="14" t="s">
        <v>11</v>
      </c>
      <c r="D73" s="60"/>
      <c r="E73" s="60"/>
      <c r="F73" s="64"/>
      <c r="G73" s="60">
        <v>3310.81</v>
      </c>
      <c r="H73" s="60"/>
      <c r="I73" s="60"/>
    </row>
    <row r="74" spans="1:9" ht="15.75" x14ac:dyDescent="0.25">
      <c r="A74" s="98"/>
      <c r="B74" s="124"/>
      <c r="C74" s="15" t="s">
        <v>6</v>
      </c>
      <c r="D74" s="60"/>
      <c r="E74" s="60"/>
      <c r="F74" s="64"/>
      <c r="G74" s="60">
        <v>583.88</v>
      </c>
      <c r="H74" s="60"/>
      <c r="I74" s="60"/>
    </row>
    <row r="75" spans="1:9" ht="15.75" x14ac:dyDescent="0.25">
      <c r="A75" s="98"/>
      <c r="B75" s="124"/>
      <c r="C75" s="15" t="s">
        <v>7</v>
      </c>
      <c r="D75" s="60"/>
      <c r="E75" s="60"/>
      <c r="F75" s="64"/>
      <c r="G75" s="60">
        <v>1957.11</v>
      </c>
      <c r="H75" s="60"/>
      <c r="I75" s="60"/>
    </row>
    <row r="76" spans="1:9" ht="15.75" x14ac:dyDescent="0.25">
      <c r="A76" s="98"/>
      <c r="B76" s="124"/>
      <c r="C76" s="16" t="s">
        <v>19</v>
      </c>
      <c r="D76" s="60"/>
      <c r="E76" s="60"/>
      <c r="F76" s="60"/>
      <c r="G76" s="60">
        <v>650.20000000000005</v>
      </c>
      <c r="H76" s="60"/>
      <c r="I76" s="60"/>
    </row>
    <row r="77" spans="1:9" ht="15.75" x14ac:dyDescent="0.25">
      <c r="A77" s="98"/>
      <c r="B77" s="124"/>
      <c r="C77" s="15" t="s">
        <v>8</v>
      </c>
      <c r="D77" s="60"/>
      <c r="E77" s="60"/>
      <c r="F77" s="60"/>
      <c r="G77" s="60"/>
      <c r="H77" s="60"/>
      <c r="I77" s="60"/>
    </row>
    <row r="78" spans="1:9" ht="15.75" x14ac:dyDescent="0.25">
      <c r="A78" s="98"/>
      <c r="B78" s="125"/>
      <c r="C78" s="15" t="s">
        <v>12</v>
      </c>
      <c r="D78" s="60"/>
      <c r="E78" s="60"/>
      <c r="F78" s="60"/>
      <c r="G78" s="60"/>
      <c r="H78" s="60"/>
      <c r="I78" s="60"/>
    </row>
    <row r="79" spans="1:9" ht="15.75" x14ac:dyDescent="0.25">
      <c r="A79" s="98" t="s">
        <v>54</v>
      </c>
      <c r="B79" s="123" t="s">
        <v>135</v>
      </c>
      <c r="C79" s="40" t="s">
        <v>9</v>
      </c>
      <c r="D79" s="60">
        <f>SUM(D80:D85)</f>
        <v>0</v>
      </c>
      <c r="E79" s="60">
        <f t="shared" ref="E79:I79" si="17">SUM(E80:E85)</f>
        <v>0</v>
      </c>
      <c r="F79" s="60">
        <f t="shared" si="17"/>
        <v>0</v>
      </c>
      <c r="G79" s="60">
        <f t="shared" si="17"/>
        <v>3576</v>
      </c>
      <c r="H79" s="60">
        <f t="shared" si="17"/>
        <v>0</v>
      </c>
      <c r="I79" s="60">
        <f t="shared" si="17"/>
        <v>0</v>
      </c>
    </row>
    <row r="80" spans="1:9" ht="15.75" x14ac:dyDescent="0.25">
      <c r="A80" s="98"/>
      <c r="B80" s="124"/>
      <c r="C80" s="14" t="s">
        <v>11</v>
      </c>
      <c r="D80" s="60"/>
      <c r="E80" s="60"/>
      <c r="F80" s="64"/>
      <c r="G80" s="60">
        <v>1820.9</v>
      </c>
      <c r="H80" s="60"/>
      <c r="I80" s="60"/>
    </row>
    <row r="81" spans="1:9" ht="15.75" x14ac:dyDescent="0.25">
      <c r="A81" s="98"/>
      <c r="B81" s="124"/>
      <c r="C81" s="15" t="s">
        <v>6</v>
      </c>
      <c r="D81" s="60"/>
      <c r="E81" s="60"/>
      <c r="F81" s="64"/>
      <c r="G81" s="60">
        <v>321.12</v>
      </c>
      <c r="H81" s="60"/>
      <c r="I81" s="60"/>
    </row>
    <row r="82" spans="1:9" ht="15.75" x14ac:dyDescent="0.25">
      <c r="A82" s="98"/>
      <c r="B82" s="124"/>
      <c r="C82" s="15" t="s">
        <v>7</v>
      </c>
      <c r="D82" s="60"/>
      <c r="E82" s="60"/>
      <c r="F82" s="64"/>
      <c r="G82" s="60">
        <v>1076.3800000000001</v>
      </c>
      <c r="H82" s="60"/>
      <c r="I82" s="60"/>
    </row>
    <row r="83" spans="1:9" ht="15.75" x14ac:dyDescent="0.25">
      <c r="A83" s="98"/>
      <c r="B83" s="124"/>
      <c r="C83" s="16" t="s">
        <v>19</v>
      </c>
      <c r="D83" s="60"/>
      <c r="E83" s="60"/>
      <c r="F83" s="60"/>
      <c r="G83" s="60">
        <v>357.6</v>
      </c>
      <c r="H83" s="60"/>
      <c r="I83" s="60"/>
    </row>
    <row r="84" spans="1:9" ht="15.75" x14ac:dyDescent="0.25">
      <c r="A84" s="98"/>
      <c r="B84" s="124"/>
      <c r="C84" s="15" t="s">
        <v>8</v>
      </c>
      <c r="D84" s="60"/>
      <c r="E84" s="60"/>
      <c r="F84" s="60"/>
      <c r="G84" s="60"/>
      <c r="H84" s="60"/>
      <c r="I84" s="60"/>
    </row>
    <row r="85" spans="1:9" ht="15.75" x14ac:dyDescent="0.25">
      <c r="A85" s="98"/>
      <c r="B85" s="125"/>
      <c r="C85" s="15" t="s">
        <v>12</v>
      </c>
      <c r="D85" s="60"/>
      <c r="E85" s="60"/>
      <c r="F85" s="60"/>
      <c r="G85" s="60"/>
      <c r="H85" s="60"/>
      <c r="I85" s="60"/>
    </row>
    <row r="86" spans="1:9" ht="15.75" x14ac:dyDescent="0.25">
      <c r="A86" s="98" t="s">
        <v>55</v>
      </c>
      <c r="B86" s="123" t="s">
        <v>114</v>
      </c>
      <c r="C86" s="40" t="s">
        <v>9</v>
      </c>
      <c r="D86" s="60">
        <f>SUM(D87:D92)</f>
        <v>0</v>
      </c>
      <c r="E86" s="60">
        <f t="shared" ref="E86:I86" si="18">SUM(E87:E92)</f>
        <v>0</v>
      </c>
      <c r="F86" s="60">
        <f t="shared" si="18"/>
        <v>0</v>
      </c>
      <c r="G86" s="60">
        <f t="shared" si="18"/>
        <v>0</v>
      </c>
      <c r="H86" s="60">
        <f t="shared" si="18"/>
        <v>2707</v>
      </c>
      <c r="I86" s="60">
        <f t="shared" si="18"/>
        <v>0</v>
      </c>
    </row>
    <row r="87" spans="1:9" ht="15.75" x14ac:dyDescent="0.25">
      <c r="A87" s="98"/>
      <c r="B87" s="124"/>
      <c r="C87" s="14" t="s">
        <v>11</v>
      </c>
      <c r="D87" s="60"/>
      <c r="E87" s="60"/>
      <c r="F87" s="64"/>
      <c r="G87" s="60"/>
      <c r="H87" s="60">
        <v>1604</v>
      </c>
      <c r="I87" s="60"/>
    </row>
    <row r="88" spans="1:9" ht="15.75" x14ac:dyDescent="0.25">
      <c r="A88" s="98"/>
      <c r="B88" s="124"/>
      <c r="C88" s="15" t="s">
        <v>6</v>
      </c>
      <c r="D88" s="60"/>
      <c r="E88" s="60"/>
      <c r="F88" s="64"/>
      <c r="G88" s="60"/>
      <c r="H88" s="60">
        <v>283</v>
      </c>
      <c r="I88" s="60"/>
    </row>
    <row r="89" spans="1:9" ht="15.75" x14ac:dyDescent="0.25">
      <c r="A89" s="98"/>
      <c r="B89" s="124"/>
      <c r="C89" s="15" t="s">
        <v>7</v>
      </c>
      <c r="D89" s="60"/>
      <c r="E89" s="60"/>
      <c r="F89" s="64"/>
      <c r="G89" s="60"/>
      <c r="H89" s="60">
        <v>820</v>
      </c>
      <c r="I89" s="60"/>
    </row>
    <row r="90" spans="1:9" ht="15.75" x14ac:dyDescent="0.25">
      <c r="A90" s="98"/>
      <c r="B90" s="124"/>
      <c r="C90" s="16" t="s">
        <v>19</v>
      </c>
      <c r="D90" s="60"/>
      <c r="E90" s="60"/>
      <c r="F90" s="60"/>
      <c r="G90" s="60"/>
      <c r="H90" s="60"/>
      <c r="I90" s="60"/>
    </row>
    <row r="91" spans="1:9" ht="15.75" x14ac:dyDescent="0.25">
      <c r="A91" s="98"/>
      <c r="B91" s="124"/>
      <c r="C91" s="15" t="s">
        <v>8</v>
      </c>
      <c r="D91" s="60"/>
      <c r="E91" s="60"/>
      <c r="F91" s="60"/>
      <c r="G91" s="60"/>
      <c r="H91" s="60"/>
      <c r="I91" s="60"/>
    </row>
    <row r="92" spans="1:9" ht="15.75" x14ac:dyDescent="0.25">
      <c r="A92" s="98"/>
      <c r="B92" s="125"/>
      <c r="C92" s="15" t="s">
        <v>12</v>
      </c>
      <c r="D92" s="60"/>
      <c r="E92" s="60"/>
      <c r="F92" s="60"/>
      <c r="G92" s="60"/>
      <c r="H92" s="60"/>
      <c r="I92" s="60"/>
    </row>
    <row r="93" spans="1:9" ht="15.75" x14ac:dyDescent="0.25">
      <c r="A93" s="98" t="s">
        <v>56</v>
      </c>
      <c r="B93" s="123" t="s">
        <v>115</v>
      </c>
      <c r="C93" s="40" t="s">
        <v>9</v>
      </c>
      <c r="D93" s="60">
        <f>SUM(D94:D99)</f>
        <v>0</v>
      </c>
      <c r="E93" s="60">
        <f t="shared" ref="E93:I93" si="19">SUM(E94:E99)</f>
        <v>0</v>
      </c>
      <c r="F93" s="60">
        <f t="shared" si="19"/>
        <v>0</v>
      </c>
      <c r="G93" s="60">
        <f t="shared" si="19"/>
        <v>0</v>
      </c>
      <c r="H93" s="60">
        <f t="shared" si="19"/>
        <v>13536</v>
      </c>
      <c r="I93" s="60">
        <f t="shared" si="19"/>
        <v>0</v>
      </c>
    </row>
    <row r="94" spans="1:9" ht="15.75" x14ac:dyDescent="0.25">
      <c r="A94" s="98"/>
      <c r="B94" s="124"/>
      <c r="C94" s="14" t="s">
        <v>11</v>
      </c>
      <c r="D94" s="60"/>
      <c r="E94" s="60"/>
      <c r="F94" s="64"/>
      <c r="G94" s="60"/>
      <c r="H94" s="60">
        <v>8020</v>
      </c>
      <c r="I94" s="60"/>
    </row>
    <row r="95" spans="1:9" ht="15.75" x14ac:dyDescent="0.25">
      <c r="A95" s="98"/>
      <c r="B95" s="124"/>
      <c r="C95" s="15" t="s">
        <v>6</v>
      </c>
      <c r="D95" s="60"/>
      <c r="E95" s="60"/>
      <c r="F95" s="64"/>
      <c r="G95" s="60"/>
      <c r="H95" s="60">
        <v>1415</v>
      </c>
      <c r="I95" s="60"/>
    </row>
    <row r="96" spans="1:9" ht="15.75" x14ac:dyDescent="0.25">
      <c r="A96" s="98"/>
      <c r="B96" s="124"/>
      <c r="C96" s="15" t="s">
        <v>7</v>
      </c>
      <c r="D96" s="60"/>
      <c r="E96" s="60"/>
      <c r="F96" s="64"/>
      <c r="G96" s="60"/>
      <c r="H96" s="60">
        <v>4101</v>
      </c>
      <c r="I96" s="60"/>
    </row>
    <row r="97" spans="1:9" ht="15.75" x14ac:dyDescent="0.25">
      <c r="A97" s="98"/>
      <c r="B97" s="124"/>
      <c r="C97" s="16" t="s">
        <v>19</v>
      </c>
      <c r="D97" s="60"/>
      <c r="E97" s="60"/>
      <c r="F97" s="60"/>
      <c r="G97" s="60"/>
      <c r="H97" s="60"/>
      <c r="I97" s="60"/>
    </row>
    <row r="98" spans="1:9" ht="15.75" x14ac:dyDescent="0.25">
      <c r="A98" s="98"/>
      <c r="B98" s="124"/>
      <c r="C98" s="15" t="s">
        <v>8</v>
      </c>
      <c r="D98" s="60"/>
      <c r="E98" s="60"/>
      <c r="F98" s="60"/>
      <c r="G98" s="60"/>
      <c r="H98" s="60"/>
      <c r="I98" s="60"/>
    </row>
    <row r="99" spans="1:9" ht="15.75" x14ac:dyDescent="0.25">
      <c r="A99" s="98"/>
      <c r="B99" s="125"/>
      <c r="C99" s="15" t="s">
        <v>12</v>
      </c>
      <c r="D99" s="60"/>
      <c r="E99" s="60"/>
      <c r="F99" s="60"/>
      <c r="G99" s="60"/>
      <c r="H99" s="60"/>
      <c r="I99" s="60"/>
    </row>
    <row r="100" spans="1:9" ht="15.75" x14ac:dyDescent="0.25">
      <c r="A100" s="98" t="s">
        <v>112</v>
      </c>
      <c r="B100" s="123" t="s">
        <v>116</v>
      </c>
      <c r="C100" s="40" t="s">
        <v>9</v>
      </c>
      <c r="D100" s="60">
        <f>SUM(D101:D106)</f>
        <v>0</v>
      </c>
      <c r="E100" s="60">
        <f t="shared" ref="E100:I100" si="20">SUM(E101:E106)</f>
        <v>0</v>
      </c>
      <c r="F100" s="60">
        <f t="shared" si="20"/>
        <v>0</v>
      </c>
      <c r="G100" s="60">
        <f t="shared" si="20"/>
        <v>0</v>
      </c>
      <c r="H100" s="60">
        <f t="shared" si="20"/>
        <v>0</v>
      </c>
      <c r="I100" s="60">
        <f t="shared" si="20"/>
        <v>1338</v>
      </c>
    </row>
    <row r="101" spans="1:9" ht="15.75" x14ac:dyDescent="0.25">
      <c r="A101" s="98"/>
      <c r="B101" s="124"/>
      <c r="C101" s="14" t="s">
        <v>11</v>
      </c>
      <c r="D101" s="60"/>
      <c r="E101" s="60"/>
      <c r="F101" s="64"/>
      <c r="G101" s="60"/>
      <c r="H101" s="60"/>
      <c r="I101" s="60">
        <v>793</v>
      </c>
    </row>
    <row r="102" spans="1:9" ht="15.75" x14ac:dyDescent="0.25">
      <c r="A102" s="98"/>
      <c r="B102" s="124"/>
      <c r="C102" s="15" t="s">
        <v>6</v>
      </c>
      <c r="D102" s="60"/>
      <c r="E102" s="60"/>
      <c r="F102" s="64"/>
      <c r="G102" s="60"/>
      <c r="H102" s="60"/>
      <c r="I102" s="60">
        <v>140</v>
      </c>
    </row>
    <row r="103" spans="1:9" ht="15.75" x14ac:dyDescent="0.25">
      <c r="A103" s="98"/>
      <c r="B103" s="124"/>
      <c r="C103" s="15" t="s">
        <v>7</v>
      </c>
      <c r="D103" s="60"/>
      <c r="E103" s="60"/>
      <c r="F103" s="64"/>
      <c r="G103" s="60"/>
      <c r="H103" s="60"/>
      <c r="I103" s="60">
        <v>405</v>
      </c>
    </row>
    <row r="104" spans="1:9" ht="15.75" x14ac:dyDescent="0.25">
      <c r="A104" s="98"/>
      <c r="B104" s="124"/>
      <c r="C104" s="16" t="s">
        <v>19</v>
      </c>
      <c r="D104" s="60"/>
      <c r="E104" s="60"/>
      <c r="F104" s="60"/>
      <c r="G104" s="60"/>
      <c r="H104" s="60"/>
      <c r="I104" s="60"/>
    </row>
    <row r="105" spans="1:9" ht="15.75" x14ac:dyDescent="0.25">
      <c r="A105" s="98"/>
      <c r="B105" s="124"/>
      <c r="C105" s="15" t="s">
        <v>8</v>
      </c>
      <c r="D105" s="60"/>
      <c r="E105" s="60"/>
      <c r="F105" s="60"/>
      <c r="G105" s="60"/>
      <c r="H105" s="60"/>
      <c r="I105" s="60"/>
    </row>
    <row r="106" spans="1:9" ht="15.75" x14ac:dyDescent="0.25">
      <c r="A106" s="98"/>
      <c r="B106" s="125"/>
      <c r="C106" s="15" t="s">
        <v>12</v>
      </c>
      <c r="D106" s="60"/>
      <c r="E106" s="60"/>
      <c r="F106" s="60"/>
      <c r="G106" s="60"/>
      <c r="H106" s="60"/>
      <c r="I106" s="60"/>
    </row>
    <row r="107" spans="1:9" ht="15.75" x14ac:dyDescent="0.25">
      <c r="A107" s="98" t="s">
        <v>113</v>
      </c>
      <c r="B107" s="123" t="s">
        <v>117</v>
      </c>
      <c r="C107" s="40" t="s">
        <v>9</v>
      </c>
      <c r="D107" s="60">
        <f>SUM(D108:D113)</f>
        <v>0</v>
      </c>
      <c r="E107" s="60">
        <f t="shared" ref="E107:I107" si="21">SUM(E108:E113)</f>
        <v>0</v>
      </c>
      <c r="F107" s="60">
        <f t="shared" si="21"/>
        <v>0</v>
      </c>
      <c r="G107" s="60">
        <f t="shared" si="21"/>
        <v>0</v>
      </c>
      <c r="H107" s="60">
        <f t="shared" si="21"/>
        <v>0</v>
      </c>
      <c r="I107" s="60">
        <f t="shared" si="21"/>
        <v>7040</v>
      </c>
    </row>
    <row r="108" spans="1:9" ht="15.75" x14ac:dyDescent="0.25">
      <c r="A108" s="98"/>
      <c r="B108" s="124"/>
      <c r="C108" s="14" t="s">
        <v>11</v>
      </c>
      <c r="D108" s="60"/>
      <c r="E108" s="60"/>
      <c r="F108" s="64"/>
      <c r="G108" s="60"/>
      <c r="H108" s="60"/>
      <c r="I108" s="60">
        <v>4171</v>
      </c>
    </row>
    <row r="109" spans="1:9" ht="15.75" x14ac:dyDescent="0.25">
      <c r="A109" s="98"/>
      <c r="B109" s="124"/>
      <c r="C109" s="15" t="s">
        <v>6</v>
      </c>
      <c r="D109" s="60"/>
      <c r="E109" s="60"/>
      <c r="F109" s="64"/>
      <c r="G109" s="60"/>
      <c r="H109" s="60"/>
      <c r="I109" s="60">
        <v>736</v>
      </c>
    </row>
    <row r="110" spans="1:9" ht="15.75" x14ac:dyDescent="0.25">
      <c r="A110" s="98"/>
      <c r="B110" s="124"/>
      <c r="C110" s="15" t="s">
        <v>7</v>
      </c>
      <c r="D110" s="60"/>
      <c r="E110" s="60"/>
      <c r="F110" s="64"/>
      <c r="G110" s="60"/>
      <c r="H110" s="60"/>
      <c r="I110" s="60">
        <v>2133</v>
      </c>
    </row>
    <row r="111" spans="1:9" ht="15.75" x14ac:dyDescent="0.25">
      <c r="A111" s="98"/>
      <c r="B111" s="124"/>
      <c r="C111" s="16" t="s">
        <v>19</v>
      </c>
      <c r="D111" s="60"/>
      <c r="E111" s="60"/>
      <c r="F111" s="60"/>
      <c r="G111" s="60"/>
      <c r="H111" s="60"/>
      <c r="I111" s="60"/>
    </row>
    <row r="112" spans="1:9" ht="15.75" x14ac:dyDescent="0.25">
      <c r="A112" s="98"/>
      <c r="B112" s="124"/>
      <c r="C112" s="15" t="s">
        <v>8</v>
      </c>
      <c r="D112" s="60"/>
      <c r="E112" s="60"/>
      <c r="F112" s="60"/>
      <c r="G112" s="60"/>
      <c r="H112" s="60"/>
      <c r="I112" s="60"/>
    </row>
    <row r="113" spans="1:9" ht="15.75" x14ac:dyDescent="0.25">
      <c r="A113" s="98"/>
      <c r="B113" s="125"/>
      <c r="C113" s="15" t="s">
        <v>12</v>
      </c>
      <c r="D113" s="60"/>
      <c r="E113" s="60"/>
      <c r="F113" s="60"/>
      <c r="G113" s="60"/>
      <c r="H113" s="60"/>
      <c r="I113" s="60"/>
    </row>
    <row r="114" spans="1:9" ht="15.75" customHeight="1" x14ac:dyDescent="0.25">
      <c r="A114" s="103" t="s">
        <v>57</v>
      </c>
      <c r="B114" s="112" t="s">
        <v>59</v>
      </c>
      <c r="C114" s="71" t="s">
        <v>9</v>
      </c>
      <c r="D114" s="72">
        <f>SUM(D115:D120)</f>
        <v>0</v>
      </c>
      <c r="E114" s="72">
        <f t="shared" ref="E114:I114" si="22">SUM(E115:E120)</f>
        <v>82588.299999999988</v>
      </c>
      <c r="F114" s="72">
        <f t="shared" si="22"/>
        <v>165885.11000000002</v>
      </c>
      <c r="G114" s="72">
        <f t="shared" si="22"/>
        <v>19410</v>
      </c>
      <c r="H114" s="72">
        <f t="shared" si="22"/>
        <v>24475</v>
      </c>
      <c r="I114" s="72">
        <f t="shared" si="22"/>
        <v>25464</v>
      </c>
    </row>
    <row r="115" spans="1:9" ht="15.75" x14ac:dyDescent="0.25">
      <c r="A115" s="104"/>
      <c r="B115" s="113"/>
      <c r="C115" s="73" t="s">
        <v>11</v>
      </c>
      <c r="D115" s="74">
        <f>SUM(D122+D129+D136+D143+D150+D157+D164+D171+D178+D185+D192+D199+D206+D213+D220+D227+D234+D241+D248+D255)</f>
        <v>0</v>
      </c>
      <c r="E115" s="74">
        <f t="shared" ref="E115:I115" si="23">SUM(E122+E129+E136+E143+E150+E157+E164+E171+E178+E185+E192+E199+E206+E213+E220+E227+E234+E241+E248+E255)</f>
        <v>56655.57</v>
      </c>
      <c r="F115" s="74">
        <f t="shared" si="23"/>
        <v>103565.17</v>
      </c>
      <c r="G115" s="74">
        <f t="shared" si="23"/>
        <v>9883.56</v>
      </c>
      <c r="H115" s="74">
        <f t="shared" si="23"/>
        <v>13881.21</v>
      </c>
      <c r="I115" s="74">
        <f t="shared" si="23"/>
        <v>14428.2</v>
      </c>
    </row>
    <row r="116" spans="1:9" ht="15.75" x14ac:dyDescent="0.25">
      <c r="A116" s="104"/>
      <c r="B116" s="113"/>
      <c r="C116" s="75" t="s">
        <v>6</v>
      </c>
      <c r="D116" s="74">
        <f t="shared" ref="D116:I120" si="24">SUM(D123+D130+D137+D144+D151+D158+D165+D172+D179+D186+D193+D200+D207+D214+D221+D228+D235+D242+D249+D256)</f>
        <v>0</v>
      </c>
      <c r="E116" s="74">
        <f t="shared" si="24"/>
        <v>1156.24</v>
      </c>
      <c r="F116" s="74">
        <f t="shared" si="24"/>
        <v>6298.2100000000009</v>
      </c>
      <c r="G116" s="74">
        <f t="shared" si="24"/>
        <v>1743.03</v>
      </c>
      <c r="H116" s="74">
        <f t="shared" si="24"/>
        <v>729.81000000000006</v>
      </c>
      <c r="I116" s="74">
        <f t="shared" si="24"/>
        <v>760.08</v>
      </c>
    </row>
    <row r="117" spans="1:9" ht="15.75" x14ac:dyDescent="0.25">
      <c r="A117" s="104"/>
      <c r="B117" s="113"/>
      <c r="C117" s="75" t="s">
        <v>7</v>
      </c>
      <c r="D117" s="74">
        <f t="shared" si="24"/>
        <v>0</v>
      </c>
      <c r="E117" s="74">
        <f t="shared" si="24"/>
        <v>14581.59</v>
      </c>
      <c r="F117" s="74">
        <f t="shared" si="24"/>
        <v>39433.22</v>
      </c>
      <c r="G117" s="74">
        <f t="shared" si="24"/>
        <v>5842.41</v>
      </c>
      <c r="H117" s="74">
        <f t="shared" si="24"/>
        <v>7416.4800000000005</v>
      </c>
      <c r="I117" s="74">
        <f t="shared" si="24"/>
        <v>7729.32</v>
      </c>
    </row>
    <row r="118" spans="1:9" ht="15.75" x14ac:dyDescent="0.25">
      <c r="A118" s="104"/>
      <c r="B118" s="113"/>
      <c r="C118" s="76" t="s">
        <v>19</v>
      </c>
      <c r="D118" s="74">
        <f t="shared" si="24"/>
        <v>0</v>
      </c>
      <c r="E118" s="74">
        <f t="shared" si="24"/>
        <v>10194.9</v>
      </c>
      <c r="F118" s="74">
        <f t="shared" si="24"/>
        <v>16588.509999999998</v>
      </c>
      <c r="G118" s="74">
        <f t="shared" si="24"/>
        <v>1941</v>
      </c>
      <c r="H118" s="74">
        <f t="shared" si="24"/>
        <v>2447.5</v>
      </c>
      <c r="I118" s="74">
        <f t="shared" si="24"/>
        <v>2546.4</v>
      </c>
    </row>
    <row r="119" spans="1:9" ht="15.75" x14ac:dyDescent="0.25">
      <c r="A119" s="104"/>
      <c r="B119" s="113"/>
      <c r="C119" s="75" t="s">
        <v>8</v>
      </c>
      <c r="D119" s="74">
        <f t="shared" si="24"/>
        <v>0</v>
      </c>
      <c r="E119" s="74">
        <f t="shared" si="24"/>
        <v>0</v>
      </c>
      <c r="F119" s="74">
        <f t="shared" si="24"/>
        <v>0</v>
      </c>
      <c r="G119" s="74">
        <f t="shared" si="24"/>
        <v>0</v>
      </c>
      <c r="H119" s="74">
        <f t="shared" si="24"/>
        <v>0</v>
      </c>
      <c r="I119" s="74">
        <f t="shared" si="24"/>
        <v>0</v>
      </c>
    </row>
    <row r="120" spans="1:9" ht="15.75" x14ac:dyDescent="0.25">
      <c r="A120" s="105"/>
      <c r="B120" s="114"/>
      <c r="C120" s="75" t="s">
        <v>12</v>
      </c>
      <c r="D120" s="74">
        <f t="shared" si="24"/>
        <v>0</v>
      </c>
      <c r="E120" s="74">
        <f t="shared" si="24"/>
        <v>0</v>
      </c>
      <c r="F120" s="74">
        <f t="shared" si="24"/>
        <v>0</v>
      </c>
      <c r="G120" s="74">
        <f t="shared" si="24"/>
        <v>0</v>
      </c>
      <c r="H120" s="74">
        <f t="shared" si="24"/>
        <v>0</v>
      </c>
      <c r="I120" s="74">
        <f t="shared" si="24"/>
        <v>0</v>
      </c>
    </row>
    <row r="121" spans="1:9" ht="15.75" x14ac:dyDescent="0.25">
      <c r="A121" s="98" t="s">
        <v>60</v>
      </c>
      <c r="B121" s="99" t="s">
        <v>61</v>
      </c>
      <c r="C121" s="40" t="s">
        <v>9</v>
      </c>
      <c r="D121" s="60">
        <f>SUM(D122:D127)</f>
        <v>0</v>
      </c>
      <c r="E121" s="60">
        <f t="shared" ref="E121:I121" si="25">SUM(E122:E127)</f>
        <v>82588.299999999988</v>
      </c>
      <c r="F121" s="60">
        <f t="shared" si="25"/>
        <v>0</v>
      </c>
      <c r="G121" s="60">
        <f t="shared" si="25"/>
        <v>0</v>
      </c>
      <c r="H121" s="60">
        <f t="shared" si="25"/>
        <v>0</v>
      </c>
      <c r="I121" s="60">
        <f t="shared" si="25"/>
        <v>0</v>
      </c>
    </row>
    <row r="122" spans="1:9" ht="15.75" x14ac:dyDescent="0.25">
      <c r="A122" s="98"/>
      <c r="B122" s="99"/>
      <c r="C122" s="14" t="s">
        <v>11</v>
      </c>
      <c r="D122" s="60"/>
      <c r="E122" s="60">
        <v>56655.57</v>
      </c>
      <c r="F122" s="60"/>
      <c r="G122" s="60"/>
      <c r="H122" s="60"/>
      <c r="I122" s="60"/>
    </row>
    <row r="123" spans="1:9" ht="15.75" x14ac:dyDescent="0.25">
      <c r="A123" s="98"/>
      <c r="B123" s="99"/>
      <c r="C123" s="15" t="s">
        <v>6</v>
      </c>
      <c r="D123" s="60"/>
      <c r="E123" s="60">
        <v>1156.24</v>
      </c>
      <c r="F123" s="60"/>
      <c r="G123" s="60"/>
      <c r="H123" s="60"/>
      <c r="I123" s="60"/>
    </row>
    <row r="124" spans="1:9" ht="15.75" x14ac:dyDescent="0.25">
      <c r="A124" s="98"/>
      <c r="B124" s="99"/>
      <c r="C124" s="15" t="s">
        <v>7</v>
      </c>
      <c r="D124" s="60"/>
      <c r="E124" s="60">
        <v>14581.59</v>
      </c>
      <c r="F124" s="60"/>
      <c r="G124" s="60"/>
      <c r="H124" s="60"/>
      <c r="I124" s="60"/>
    </row>
    <row r="125" spans="1:9" ht="15.75" x14ac:dyDescent="0.25">
      <c r="A125" s="98"/>
      <c r="B125" s="99"/>
      <c r="C125" s="16" t="s">
        <v>19</v>
      </c>
      <c r="D125" s="60"/>
      <c r="E125" s="60">
        <v>10194.9</v>
      </c>
      <c r="F125" s="60"/>
      <c r="G125" s="60"/>
      <c r="H125" s="60"/>
      <c r="I125" s="60"/>
    </row>
    <row r="126" spans="1:9" ht="15.75" x14ac:dyDescent="0.25">
      <c r="A126" s="98"/>
      <c r="B126" s="99"/>
      <c r="C126" s="15" t="s">
        <v>8</v>
      </c>
      <c r="D126" s="60"/>
      <c r="E126" s="60"/>
      <c r="F126" s="60"/>
      <c r="G126" s="60"/>
      <c r="H126" s="60"/>
      <c r="I126" s="60"/>
    </row>
    <row r="127" spans="1:9" ht="15.75" x14ac:dyDescent="0.25">
      <c r="A127" s="98"/>
      <c r="B127" s="99"/>
      <c r="C127" s="15" t="s">
        <v>12</v>
      </c>
      <c r="D127" s="60"/>
      <c r="E127" s="60"/>
      <c r="F127" s="60"/>
      <c r="G127" s="60"/>
      <c r="H127" s="60"/>
      <c r="I127" s="60"/>
    </row>
    <row r="128" spans="1:9" ht="15.75" x14ac:dyDescent="0.25">
      <c r="A128" s="98" t="s">
        <v>62</v>
      </c>
      <c r="B128" s="99" t="s">
        <v>68</v>
      </c>
      <c r="C128" s="40" t="s">
        <v>9</v>
      </c>
      <c r="D128" s="60">
        <f>SUM(D129:D134)</f>
        <v>0</v>
      </c>
      <c r="E128" s="60">
        <f t="shared" ref="E128:I128" si="26">SUM(E129:E134)</f>
        <v>0</v>
      </c>
      <c r="F128" s="60">
        <f t="shared" si="26"/>
        <v>99348.91</v>
      </c>
      <c r="G128" s="60">
        <f t="shared" si="26"/>
        <v>0</v>
      </c>
      <c r="H128" s="60">
        <f t="shared" si="26"/>
        <v>0</v>
      </c>
      <c r="I128" s="60">
        <f t="shared" si="26"/>
        <v>0</v>
      </c>
    </row>
    <row r="129" spans="1:9" ht="15.75" x14ac:dyDescent="0.25">
      <c r="A129" s="98"/>
      <c r="B129" s="99"/>
      <c r="C129" s="14" t="s">
        <v>11</v>
      </c>
      <c r="D129" s="60"/>
      <c r="E129" s="60"/>
      <c r="F129" s="60">
        <v>68153.36</v>
      </c>
      <c r="G129" s="60"/>
      <c r="H129" s="60"/>
      <c r="I129" s="60"/>
    </row>
    <row r="130" spans="1:9" ht="15.75" x14ac:dyDescent="0.25">
      <c r="A130" s="98"/>
      <c r="B130" s="99"/>
      <c r="C130" s="15" t="s">
        <v>6</v>
      </c>
      <c r="D130" s="60"/>
      <c r="E130" s="60"/>
      <c r="F130" s="60">
        <v>1390.88</v>
      </c>
      <c r="G130" s="60"/>
      <c r="H130" s="60"/>
      <c r="I130" s="60"/>
    </row>
    <row r="131" spans="1:9" ht="15.75" x14ac:dyDescent="0.25">
      <c r="A131" s="98"/>
      <c r="B131" s="99"/>
      <c r="C131" s="15" t="s">
        <v>7</v>
      </c>
      <c r="D131" s="60"/>
      <c r="E131" s="60"/>
      <c r="F131" s="60">
        <v>19869.78</v>
      </c>
      <c r="G131" s="60"/>
      <c r="H131" s="60"/>
      <c r="I131" s="60"/>
    </row>
    <row r="132" spans="1:9" ht="15.75" x14ac:dyDescent="0.25">
      <c r="A132" s="98"/>
      <c r="B132" s="99"/>
      <c r="C132" s="16" t="s">
        <v>19</v>
      </c>
      <c r="D132" s="60"/>
      <c r="E132" s="60"/>
      <c r="F132" s="60">
        <v>9934.89</v>
      </c>
      <c r="G132" s="60"/>
      <c r="H132" s="60"/>
      <c r="I132" s="60"/>
    </row>
    <row r="133" spans="1:9" ht="15.75" x14ac:dyDescent="0.25">
      <c r="A133" s="98"/>
      <c r="B133" s="99"/>
      <c r="C133" s="15" t="s">
        <v>8</v>
      </c>
      <c r="D133" s="60"/>
      <c r="E133" s="60"/>
      <c r="F133" s="60"/>
      <c r="G133" s="60"/>
      <c r="H133" s="60"/>
      <c r="I133" s="60"/>
    </row>
    <row r="134" spans="1:9" ht="15.75" x14ac:dyDescent="0.25">
      <c r="A134" s="98"/>
      <c r="B134" s="99"/>
      <c r="C134" s="15" t="s">
        <v>12</v>
      </c>
      <c r="D134" s="60"/>
      <c r="E134" s="60"/>
      <c r="F134" s="60"/>
      <c r="G134" s="60"/>
      <c r="H134" s="60"/>
      <c r="I134" s="60"/>
    </row>
    <row r="135" spans="1:9" ht="15.75" x14ac:dyDescent="0.25">
      <c r="A135" s="98" t="s">
        <v>63</v>
      </c>
      <c r="B135" s="99" t="s">
        <v>65</v>
      </c>
      <c r="C135" s="40" t="s">
        <v>9</v>
      </c>
      <c r="D135" s="60">
        <f>SUM(D136:D141)</f>
        <v>0</v>
      </c>
      <c r="E135" s="60">
        <f t="shared" ref="E135:I135" si="27">SUM(E136:E141)</f>
        <v>0</v>
      </c>
      <c r="F135" s="60">
        <f t="shared" si="27"/>
        <v>5660.2000000000007</v>
      </c>
      <c r="G135" s="60">
        <f t="shared" si="27"/>
        <v>0</v>
      </c>
      <c r="H135" s="60">
        <f t="shared" si="27"/>
        <v>0</v>
      </c>
      <c r="I135" s="60">
        <f t="shared" si="27"/>
        <v>0</v>
      </c>
    </row>
    <row r="136" spans="1:9" ht="15.75" x14ac:dyDescent="0.25">
      <c r="A136" s="98"/>
      <c r="B136" s="99"/>
      <c r="C136" s="14" t="s">
        <v>11</v>
      </c>
      <c r="D136" s="60"/>
      <c r="E136" s="60"/>
      <c r="F136" s="60">
        <v>3210.18</v>
      </c>
      <c r="G136" s="60"/>
      <c r="H136" s="60"/>
      <c r="I136" s="60"/>
    </row>
    <row r="137" spans="1:9" ht="15.75" x14ac:dyDescent="0.25">
      <c r="A137" s="98"/>
      <c r="B137" s="99"/>
      <c r="C137" s="15" t="s">
        <v>6</v>
      </c>
      <c r="D137" s="60"/>
      <c r="E137" s="60"/>
      <c r="F137" s="60">
        <v>168.96</v>
      </c>
      <c r="G137" s="60"/>
      <c r="H137" s="60"/>
      <c r="I137" s="60"/>
    </row>
    <row r="138" spans="1:9" ht="15.75" x14ac:dyDescent="0.25">
      <c r="A138" s="98"/>
      <c r="B138" s="99"/>
      <c r="C138" s="15" t="s">
        <v>7</v>
      </c>
      <c r="D138" s="60"/>
      <c r="E138" s="60"/>
      <c r="F138" s="60">
        <v>1715.04</v>
      </c>
      <c r="G138" s="60"/>
      <c r="H138" s="60"/>
      <c r="I138" s="60"/>
    </row>
    <row r="139" spans="1:9" ht="15.75" x14ac:dyDescent="0.25">
      <c r="A139" s="98"/>
      <c r="B139" s="99"/>
      <c r="C139" s="16" t="s">
        <v>19</v>
      </c>
      <c r="D139" s="60"/>
      <c r="E139" s="60"/>
      <c r="F139" s="60">
        <v>566.02</v>
      </c>
      <c r="G139" s="60"/>
      <c r="H139" s="60"/>
      <c r="I139" s="60"/>
    </row>
    <row r="140" spans="1:9" ht="15.75" x14ac:dyDescent="0.25">
      <c r="A140" s="98"/>
      <c r="B140" s="99"/>
      <c r="C140" s="15" t="s">
        <v>8</v>
      </c>
      <c r="D140" s="60"/>
      <c r="E140" s="60"/>
      <c r="F140" s="60"/>
      <c r="G140" s="60"/>
      <c r="H140" s="60"/>
      <c r="I140" s="60"/>
    </row>
    <row r="141" spans="1:9" ht="15.75" x14ac:dyDescent="0.25">
      <c r="A141" s="98"/>
      <c r="B141" s="99"/>
      <c r="C141" s="15" t="s">
        <v>12</v>
      </c>
      <c r="D141" s="60"/>
      <c r="E141" s="60"/>
      <c r="F141" s="60"/>
      <c r="G141" s="60"/>
      <c r="H141" s="60"/>
      <c r="I141" s="60"/>
    </row>
    <row r="142" spans="1:9" ht="15.75" x14ac:dyDescent="0.25">
      <c r="A142" s="98" t="s">
        <v>66</v>
      </c>
      <c r="B142" s="99" t="s">
        <v>69</v>
      </c>
      <c r="C142" s="40" t="s">
        <v>9</v>
      </c>
      <c r="D142" s="60">
        <f>SUM(D143:D148)</f>
        <v>0</v>
      </c>
      <c r="E142" s="60">
        <f t="shared" ref="E142:I142" si="28">SUM(E143:E148)</f>
        <v>0</v>
      </c>
      <c r="F142" s="60">
        <f t="shared" si="28"/>
        <v>6050</v>
      </c>
      <c r="G142" s="60">
        <f t="shared" si="28"/>
        <v>0</v>
      </c>
      <c r="H142" s="60">
        <f t="shared" si="28"/>
        <v>0</v>
      </c>
      <c r="I142" s="60">
        <f t="shared" si="28"/>
        <v>0</v>
      </c>
    </row>
    <row r="143" spans="1:9" ht="15.75" x14ac:dyDescent="0.25">
      <c r="A143" s="98"/>
      <c r="B143" s="99"/>
      <c r="C143" s="14" t="s">
        <v>11</v>
      </c>
      <c r="D143" s="60"/>
      <c r="E143" s="60"/>
      <c r="F143" s="60">
        <v>3431</v>
      </c>
      <c r="G143" s="60"/>
      <c r="H143" s="60"/>
      <c r="I143" s="60"/>
    </row>
    <row r="144" spans="1:9" ht="15.75" x14ac:dyDescent="0.25">
      <c r="A144" s="98"/>
      <c r="B144" s="99"/>
      <c r="C144" s="15" t="s">
        <v>6</v>
      </c>
      <c r="D144" s="60"/>
      <c r="E144" s="60"/>
      <c r="F144" s="60">
        <v>180.8</v>
      </c>
      <c r="G144" s="60"/>
      <c r="H144" s="60"/>
      <c r="I144" s="60"/>
    </row>
    <row r="145" spans="1:9" ht="15.75" x14ac:dyDescent="0.25">
      <c r="A145" s="98"/>
      <c r="B145" s="99"/>
      <c r="C145" s="15" t="s">
        <v>7</v>
      </c>
      <c r="D145" s="60"/>
      <c r="E145" s="60"/>
      <c r="F145" s="60">
        <v>1833.2</v>
      </c>
      <c r="G145" s="60"/>
      <c r="H145" s="60"/>
      <c r="I145" s="60"/>
    </row>
    <row r="146" spans="1:9" ht="15.75" x14ac:dyDescent="0.25">
      <c r="A146" s="98"/>
      <c r="B146" s="99"/>
      <c r="C146" s="16" t="s">
        <v>19</v>
      </c>
      <c r="D146" s="60"/>
      <c r="E146" s="60"/>
      <c r="F146" s="60">
        <v>605</v>
      </c>
      <c r="G146" s="60"/>
      <c r="H146" s="60"/>
      <c r="I146" s="60"/>
    </row>
    <row r="147" spans="1:9" ht="15.75" x14ac:dyDescent="0.25">
      <c r="A147" s="98"/>
      <c r="B147" s="99"/>
      <c r="C147" s="15" t="s">
        <v>8</v>
      </c>
      <c r="D147" s="60"/>
      <c r="E147" s="60"/>
      <c r="F147" s="60"/>
      <c r="G147" s="60"/>
      <c r="H147" s="60"/>
      <c r="I147" s="60"/>
    </row>
    <row r="148" spans="1:9" ht="15.75" x14ac:dyDescent="0.25">
      <c r="A148" s="98"/>
      <c r="B148" s="99"/>
      <c r="C148" s="15" t="s">
        <v>12</v>
      </c>
      <c r="D148" s="60"/>
      <c r="E148" s="60"/>
      <c r="F148" s="60"/>
      <c r="G148" s="60"/>
      <c r="H148" s="60"/>
      <c r="I148" s="60"/>
    </row>
    <row r="149" spans="1:9" ht="15.75" x14ac:dyDescent="0.25">
      <c r="A149" s="98" t="s">
        <v>67</v>
      </c>
      <c r="B149" s="99" t="s">
        <v>136</v>
      </c>
      <c r="C149" s="40" t="s">
        <v>9</v>
      </c>
      <c r="D149" s="60">
        <f>SUM(D150:D155)</f>
        <v>0</v>
      </c>
      <c r="E149" s="60">
        <f t="shared" ref="E149:I149" si="29">SUM(E150:E155)</f>
        <v>0</v>
      </c>
      <c r="F149" s="60">
        <f t="shared" si="29"/>
        <v>50000</v>
      </c>
      <c r="G149" s="60">
        <f t="shared" si="29"/>
        <v>0</v>
      </c>
      <c r="H149" s="60">
        <f t="shared" si="29"/>
        <v>0</v>
      </c>
      <c r="I149" s="60">
        <f t="shared" si="29"/>
        <v>0</v>
      </c>
    </row>
    <row r="150" spans="1:9" ht="15.75" x14ac:dyDescent="0.25">
      <c r="A150" s="98"/>
      <c r="B150" s="99"/>
      <c r="C150" s="14" t="s">
        <v>11</v>
      </c>
      <c r="D150" s="60"/>
      <c r="E150" s="60"/>
      <c r="F150" s="60">
        <v>25459.99</v>
      </c>
      <c r="G150" s="60"/>
      <c r="H150" s="60"/>
      <c r="I150" s="60"/>
    </row>
    <row r="151" spans="1:9" ht="15.75" x14ac:dyDescent="0.25">
      <c r="A151" s="98"/>
      <c r="B151" s="99"/>
      <c r="C151" s="15" t="s">
        <v>6</v>
      </c>
      <c r="D151" s="60"/>
      <c r="E151" s="60"/>
      <c r="F151" s="60">
        <v>4490.01</v>
      </c>
      <c r="G151" s="60"/>
      <c r="H151" s="60"/>
      <c r="I151" s="60"/>
    </row>
    <row r="152" spans="1:9" ht="15.75" x14ac:dyDescent="0.25">
      <c r="A152" s="98"/>
      <c r="B152" s="99"/>
      <c r="C152" s="15" t="s">
        <v>7</v>
      </c>
      <c r="D152" s="60"/>
      <c r="E152" s="60"/>
      <c r="F152" s="60">
        <v>15050</v>
      </c>
      <c r="G152" s="60"/>
      <c r="H152" s="60"/>
      <c r="I152" s="60"/>
    </row>
    <row r="153" spans="1:9" ht="15.75" x14ac:dyDescent="0.25">
      <c r="A153" s="98"/>
      <c r="B153" s="99"/>
      <c r="C153" s="16" t="s">
        <v>19</v>
      </c>
      <c r="D153" s="60"/>
      <c r="E153" s="60"/>
      <c r="F153" s="60">
        <v>5000</v>
      </c>
      <c r="G153" s="60"/>
      <c r="H153" s="60"/>
      <c r="I153" s="60"/>
    </row>
    <row r="154" spans="1:9" ht="15.75" x14ac:dyDescent="0.25">
      <c r="A154" s="98"/>
      <c r="B154" s="99"/>
      <c r="C154" s="15" t="s">
        <v>8</v>
      </c>
      <c r="D154" s="60"/>
      <c r="E154" s="60"/>
      <c r="F154" s="60"/>
      <c r="G154" s="60"/>
      <c r="H154" s="60"/>
      <c r="I154" s="60"/>
    </row>
    <row r="155" spans="1:9" ht="15.75" x14ac:dyDescent="0.25">
      <c r="A155" s="98"/>
      <c r="B155" s="99"/>
      <c r="C155" s="15" t="s">
        <v>12</v>
      </c>
      <c r="D155" s="60"/>
      <c r="E155" s="60"/>
      <c r="F155" s="60"/>
      <c r="G155" s="60"/>
      <c r="H155" s="60"/>
      <c r="I155" s="60"/>
    </row>
    <row r="156" spans="1:9" ht="15.75" x14ac:dyDescent="0.25">
      <c r="A156" s="98" t="s">
        <v>83</v>
      </c>
      <c r="B156" s="99" t="s">
        <v>70</v>
      </c>
      <c r="C156" s="40" t="s">
        <v>9</v>
      </c>
      <c r="D156" s="60">
        <f>SUM(D157:D162)</f>
        <v>0</v>
      </c>
      <c r="E156" s="60">
        <f t="shared" ref="E156:I156" si="30">SUM(E157:E162)</f>
        <v>0</v>
      </c>
      <c r="F156" s="60">
        <f t="shared" si="30"/>
        <v>0</v>
      </c>
      <c r="G156" s="60">
        <f t="shared" si="30"/>
        <v>6470</v>
      </c>
      <c r="H156" s="60">
        <f t="shared" si="30"/>
        <v>0</v>
      </c>
      <c r="I156" s="60">
        <f t="shared" si="30"/>
        <v>0</v>
      </c>
    </row>
    <row r="157" spans="1:9" ht="15.75" x14ac:dyDescent="0.25">
      <c r="A157" s="98"/>
      <c r="B157" s="99"/>
      <c r="C157" s="14" t="s">
        <v>11</v>
      </c>
      <c r="D157" s="60"/>
      <c r="E157" s="60"/>
      <c r="F157" s="60"/>
      <c r="G157" s="60">
        <v>3294.52</v>
      </c>
      <c r="H157" s="60"/>
      <c r="I157" s="60"/>
    </row>
    <row r="158" spans="1:9" ht="15.75" x14ac:dyDescent="0.25">
      <c r="A158" s="98"/>
      <c r="B158" s="99"/>
      <c r="C158" s="15" t="s">
        <v>6</v>
      </c>
      <c r="D158" s="60"/>
      <c r="E158" s="60"/>
      <c r="F158" s="60"/>
      <c r="G158" s="60">
        <v>581.01</v>
      </c>
      <c r="H158" s="60"/>
      <c r="I158" s="60"/>
    </row>
    <row r="159" spans="1:9" ht="15.75" x14ac:dyDescent="0.25">
      <c r="A159" s="98"/>
      <c r="B159" s="99"/>
      <c r="C159" s="15" t="s">
        <v>7</v>
      </c>
      <c r="D159" s="60"/>
      <c r="E159" s="60"/>
      <c r="F159" s="60"/>
      <c r="G159" s="60">
        <v>1947.47</v>
      </c>
      <c r="H159" s="60"/>
      <c r="I159" s="60"/>
    </row>
    <row r="160" spans="1:9" ht="15.75" x14ac:dyDescent="0.25">
      <c r="A160" s="98"/>
      <c r="B160" s="99"/>
      <c r="C160" s="16" t="s">
        <v>19</v>
      </c>
      <c r="D160" s="60"/>
      <c r="E160" s="60"/>
      <c r="F160" s="60"/>
      <c r="G160" s="60">
        <v>647</v>
      </c>
      <c r="H160" s="60"/>
      <c r="I160" s="60"/>
    </row>
    <row r="161" spans="1:9" ht="15.75" x14ac:dyDescent="0.25">
      <c r="A161" s="98"/>
      <c r="B161" s="99"/>
      <c r="C161" s="15" t="s">
        <v>8</v>
      </c>
      <c r="D161" s="60"/>
      <c r="E161" s="60"/>
      <c r="F161" s="60"/>
      <c r="G161" s="60"/>
      <c r="H161" s="60"/>
      <c r="I161" s="60"/>
    </row>
    <row r="162" spans="1:9" ht="15.75" x14ac:dyDescent="0.25">
      <c r="A162" s="98"/>
      <c r="B162" s="99"/>
      <c r="C162" s="15" t="s">
        <v>12</v>
      </c>
      <c r="D162" s="60"/>
      <c r="E162" s="60"/>
      <c r="F162" s="60"/>
      <c r="G162" s="60"/>
      <c r="H162" s="60"/>
      <c r="I162" s="60"/>
    </row>
    <row r="163" spans="1:9" ht="15.75" x14ac:dyDescent="0.25">
      <c r="A163" s="98" t="s">
        <v>84</v>
      </c>
      <c r="B163" s="99" t="s">
        <v>71</v>
      </c>
      <c r="C163" s="40" t="s">
        <v>9</v>
      </c>
      <c r="D163" s="60">
        <f>SUM(D164:D169)</f>
        <v>0</v>
      </c>
      <c r="E163" s="60">
        <f t="shared" ref="E163:I163" si="31">SUM(E164:E169)</f>
        <v>0</v>
      </c>
      <c r="F163" s="60">
        <f t="shared" si="31"/>
        <v>0</v>
      </c>
      <c r="G163" s="60">
        <f t="shared" si="31"/>
        <v>6470</v>
      </c>
      <c r="H163" s="60">
        <f t="shared" si="31"/>
        <v>0</v>
      </c>
      <c r="I163" s="60">
        <f t="shared" si="31"/>
        <v>0</v>
      </c>
    </row>
    <row r="164" spans="1:9" ht="15.75" x14ac:dyDescent="0.25">
      <c r="A164" s="98"/>
      <c r="B164" s="99"/>
      <c r="C164" s="14" t="s">
        <v>11</v>
      </c>
      <c r="D164" s="60"/>
      <c r="E164" s="60"/>
      <c r="F164" s="60"/>
      <c r="G164" s="60">
        <v>3294.52</v>
      </c>
      <c r="H164" s="60"/>
      <c r="I164" s="60"/>
    </row>
    <row r="165" spans="1:9" ht="15.75" x14ac:dyDescent="0.25">
      <c r="A165" s="98"/>
      <c r="B165" s="99"/>
      <c r="C165" s="15" t="s">
        <v>6</v>
      </c>
      <c r="D165" s="60"/>
      <c r="E165" s="60"/>
      <c r="F165" s="60"/>
      <c r="G165" s="60">
        <v>581.01</v>
      </c>
      <c r="H165" s="60"/>
      <c r="I165" s="60"/>
    </row>
    <row r="166" spans="1:9" ht="15.75" x14ac:dyDescent="0.25">
      <c r="A166" s="98"/>
      <c r="B166" s="99"/>
      <c r="C166" s="15" t="s">
        <v>7</v>
      </c>
      <c r="D166" s="60"/>
      <c r="E166" s="60"/>
      <c r="F166" s="60"/>
      <c r="G166" s="60">
        <v>1947.47</v>
      </c>
      <c r="H166" s="60"/>
      <c r="I166" s="60"/>
    </row>
    <row r="167" spans="1:9" ht="15.75" x14ac:dyDescent="0.25">
      <c r="A167" s="98"/>
      <c r="B167" s="99"/>
      <c r="C167" s="16" t="s">
        <v>19</v>
      </c>
      <c r="D167" s="60"/>
      <c r="E167" s="60"/>
      <c r="F167" s="60"/>
      <c r="G167" s="60">
        <v>647</v>
      </c>
      <c r="H167" s="60"/>
      <c r="I167" s="60"/>
    </row>
    <row r="168" spans="1:9" ht="15.75" x14ac:dyDescent="0.25">
      <c r="A168" s="98"/>
      <c r="B168" s="99"/>
      <c r="C168" s="15" t="s">
        <v>8</v>
      </c>
      <c r="D168" s="60"/>
      <c r="E168" s="60"/>
      <c r="F168" s="60"/>
      <c r="G168" s="60"/>
      <c r="H168" s="60"/>
      <c r="I168" s="60"/>
    </row>
    <row r="169" spans="1:9" ht="15.75" x14ac:dyDescent="0.25">
      <c r="A169" s="98"/>
      <c r="B169" s="99"/>
      <c r="C169" s="15" t="s">
        <v>12</v>
      </c>
      <c r="D169" s="60"/>
      <c r="E169" s="60"/>
      <c r="F169" s="60"/>
      <c r="G169" s="60"/>
      <c r="H169" s="60"/>
      <c r="I169" s="60"/>
    </row>
    <row r="170" spans="1:9" ht="15.75" x14ac:dyDescent="0.25">
      <c r="A170" s="98" t="s">
        <v>85</v>
      </c>
      <c r="B170" s="99" t="s">
        <v>72</v>
      </c>
      <c r="C170" s="40" t="s">
        <v>9</v>
      </c>
      <c r="D170" s="60">
        <f>SUM(D171:D176)</f>
        <v>0</v>
      </c>
      <c r="E170" s="60">
        <f t="shared" ref="E170:I170" si="32">SUM(E171:E176)</f>
        <v>0</v>
      </c>
      <c r="F170" s="60">
        <f t="shared" si="32"/>
        <v>0</v>
      </c>
      <c r="G170" s="60">
        <f t="shared" si="32"/>
        <v>6470</v>
      </c>
      <c r="H170" s="60">
        <f t="shared" si="32"/>
        <v>0</v>
      </c>
      <c r="I170" s="60">
        <f t="shared" si="32"/>
        <v>0</v>
      </c>
    </row>
    <row r="171" spans="1:9" ht="15.75" x14ac:dyDescent="0.25">
      <c r="A171" s="98"/>
      <c r="B171" s="99"/>
      <c r="C171" s="14" t="s">
        <v>11</v>
      </c>
      <c r="D171" s="60"/>
      <c r="E171" s="60"/>
      <c r="F171" s="60"/>
      <c r="G171" s="60">
        <v>3294.52</v>
      </c>
      <c r="H171" s="60"/>
      <c r="I171" s="60"/>
    </row>
    <row r="172" spans="1:9" ht="15.75" x14ac:dyDescent="0.25">
      <c r="A172" s="98"/>
      <c r="B172" s="99"/>
      <c r="C172" s="15" t="s">
        <v>6</v>
      </c>
      <c r="D172" s="60"/>
      <c r="E172" s="60"/>
      <c r="F172" s="60"/>
      <c r="G172" s="60">
        <v>581.01</v>
      </c>
      <c r="H172" s="60"/>
      <c r="I172" s="60"/>
    </row>
    <row r="173" spans="1:9" ht="15.75" x14ac:dyDescent="0.25">
      <c r="A173" s="98"/>
      <c r="B173" s="99"/>
      <c r="C173" s="15" t="s">
        <v>7</v>
      </c>
      <c r="D173" s="60"/>
      <c r="E173" s="60"/>
      <c r="F173" s="60"/>
      <c r="G173" s="60">
        <v>1947.47</v>
      </c>
      <c r="H173" s="60"/>
      <c r="I173" s="60"/>
    </row>
    <row r="174" spans="1:9" ht="15.75" x14ac:dyDescent="0.25">
      <c r="A174" s="98"/>
      <c r="B174" s="99"/>
      <c r="C174" s="16" t="s">
        <v>19</v>
      </c>
      <c r="D174" s="60"/>
      <c r="E174" s="60"/>
      <c r="F174" s="60"/>
      <c r="G174" s="60">
        <v>647</v>
      </c>
      <c r="H174" s="60"/>
      <c r="I174" s="60"/>
    </row>
    <row r="175" spans="1:9" ht="15.75" x14ac:dyDescent="0.25">
      <c r="A175" s="98"/>
      <c r="B175" s="99"/>
      <c r="C175" s="15" t="s">
        <v>8</v>
      </c>
      <c r="D175" s="60"/>
      <c r="E175" s="60"/>
      <c r="F175" s="60"/>
      <c r="G175" s="60"/>
      <c r="H175" s="60"/>
      <c r="I175" s="60"/>
    </row>
    <row r="176" spans="1:9" ht="15.75" x14ac:dyDescent="0.25">
      <c r="A176" s="98"/>
      <c r="B176" s="99"/>
      <c r="C176" s="15" t="s">
        <v>12</v>
      </c>
      <c r="D176" s="60"/>
      <c r="E176" s="60"/>
      <c r="F176" s="60"/>
      <c r="G176" s="60"/>
      <c r="H176" s="60"/>
      <c r="I176" s="60"/>
    </row>
    <row r="177" spans="1:9" ht="15.75" x14ac:dyDescent="0.25">
      <c r="A177" s="98" t="s">
        <v>86</v>
      </c>
      <c r="B177" s="99" t="s">
        <v>73</v>
      </c>
      <c r="C177" s="40" t="s">
        <v>9</v>
      </c>
      <c r="D177" s="60">
        <f>SUM(D178:D183)</f>
        <v>0</v>
      </c>
      <c r="E177" s="60">
        <f t="shared" ref="E177:I177" si="33">SUM(E178:E183)</f>
        <v>0</v>
      </c>
      <c r="F177" s="60">
        <f t="shared" si="33"/>
        <v>0</v>
      </c>
      <c r="G177" s="60">
        <f t="shared" si="33"/>
        <v>0</v>
      </c>
      <c r="H177" s="60">
        <f t="shared" si="33"/>
        <v>6735</v>
      </c>
      <c r="I177" s="60">
        <f t="shared" si="33"/>
        <v>0</v>
      </c>
    </row>
    <row r="178" spans="1:9" ht="15.75" x14ac:dyDescent="0.25">
      <c r="A178" s="98"/>
      <c r="B178" s="99"/>
      <c r="C178" s="14" t="s">
        <v>11</v>
      </c>
      <c r="D178" s="60"/>
      <c r="E178" s="60"/>
      <c r="F178" s="60"/>
      <c r="G178" s="60"/>
      <c r="H178" s="60">
        <v>3819.8</v>
      </c>
      <c r="I178" s="60"/>
    </row>
    <row r="179" spans="1:9" ht="15.75" x14ac:dyDescent="0.25">
      <c r="A179" s="98"/>
      <c r="B179" s="99"/>
      <c r="C179" s="15" t="s">
        <v>6</v>
      </c>
      <c r="D179" s="60"/>
      <c r="E179" s="60"/>
      <c r="F179" s="60"/>
      <c r="G179" s="60"/>
      <c r="H179" s="60">
        <v>201</v>
      </c>
      <c r="I179" s="60"/>
    </row>
    <row r="180" spans="1:9" ht="15.75" x14ac:dyDescent="0.25">
      <c r="A180" s="98"/>
      <c r="B180" s="99"/>
      <c r="C180" s="15" t="s">
        <v>7</v>
      </c>
      <c r="D180" s="60"/>
      <c r="E180" s="60"/>
      <c r="F180" s="60"/>
      <c r="G180" s="60"/>
      <c r="H180" s="60">
        <v>2040.7</v>
      </c>
      <c r="I180" s="60"/>
    </row>
    <row r="181" spans="1:9" ht="15.75" x14ac:dyDescent="0.25">
      <c r="A181" s="98"/>
      <c r="B181" s="99"/>
      <c r="C181" s="16" t="s">
        <v>19</v>
      </c>
      <c r="D181" s="60"/>
      <c r="E181" s="60"/>
      <c r="F181" s="60"/>
      <c r="G181" s="60"/>
      <c r="H181" s="60">
        <v>673.5</v>
      </c>
      <c r="I181" s="60"/>
    </row>
    <row r="182" spans="1:9" ht="15.75" x14ac:dyDescent="0.25">
      <c r="A182" s="98"/>
      <c r="B182" s="99"/>
      <c r="C182" s="15" t="s">
        <v>8</v>
      </c>
      <c r="D182" s="60"/>
      <c r="E182" s="60"/>
      <c r="F182" s="60"/>
      <c r="G182" s="60"/>
      <c r="H182" s="60"/>
      <c r="I182" s="60"/>
    </row>
    <row r="183" spans="1:9" ht="15.75" x14ac:dyDescent="0.25">
      <c r="A183" s="98"/>
      <c r="B183" s="99"/>
      <c r="C183" s="15" t="s">
        <v>12</v>
      </c>
      <c r="D183" s="60"/>
      <c r="E183" s="60"/>
      <c r="F183" s="60"/>
      <c r="G183" s="60"/>
      <c r="H183" s="60"/>
      <c r="I183" s="60"/>
    </row>
    <row r="184" spans="1:9" ht="15.75" x14ac:dyDescent="0.25">
      <c r="A184" s="98" t="s">
        <v>87</v>
      </c>
      <c r="B184" s="99" t="s">
        <v>74</v>
      </c>
      <c r="C184" s="40" t="s">
        <v>9</v>
      </c>
      <c r="D184" s="60">
        <f>SUM(D185:D190)</f>
        <v>0</v>
      </c>
      <c r="E184" s="60">
        <f t="shared" ref="E184:I184" si="34">SUM(E185:E190)</f>
        <v>0</v>
      </c>
      <c r="F184" s="60">
        <f t="shared" si="34"/>
        <v>0</v>
      </c>
      <c r="G184" s="60">
        <f t="shared" si="34"/>
        <v>0</v>
      </c>
      <c r="H184" s="60">
        <f t="shared" si="34"/>
        <v>0</v>
      </c>
      <c r="I184" s="60">
        <f t="shared" si="34"/>
        <v>7011.0000000000009</v>
      </c>
    </row>
    <row r="185" spans="1:9" ht="15.75" x14ac:dyDescent="0.25">
      <c r="A185" s="98"/>
      <c r="B185" s="99"/>
      <c r="C185" s="14" t="s">
        <v>11</v>
      </c>
      <c r="D185" s="60"/>
      <c r="E185" s="60"/>
      <c r="F185" s="60"/>
      <c r="G185" s="60"/>
      <c r="H185" s="60"/>
      <c r="I185" s="60">
        <v>3963</v>
      </c>
    </row>
    <row r="186" spans="1:9" ht="15.75" x14ac:dyDescent="0.25">
      <c r="A186" s="98"/>
      <c r="B186" s="99"/>
      <c r="C186" s="15" t="s">
        <v>6</v>
      </c>
      <c r="D186" s="60"/>
      <c r="E186" s="60"/>
      <c r="F186" s="60"/>
      <c r="G186" s="60"/>
      <c r="H186" s="60"/>
      <c r="I186" s="60">
        <v>208.6</v>
      </c>
    </row>
    <row r="187" spans="1:9" ht="15.75" x14ac:dyDescent="0.25">
      <c r="A187" s="98"/>
      <c r="B187" s="99"/>
      <c r="C187" s="15" t="s">
        <v>7</v>
      </c>
      <c r="D187" s="60"/>
      <c r="E187" s="60"/>
      <c r="F187" s="60"/>
      <c r="G187" s="60"/>
      <c r="H187" s="60"/>
      <c r="I187" s="60">
        <v>2138.3000000000002</v>
      </c>
    </row>
    <row r="188" spans="1:9" ht="15.75" x14ac:dyDescent="0.25">
      <c r="A188" s="98"/>
      <c r="B188" s="99"/>
      <c r="C188" s="16" t="s">
        <v>19</v>
      </c>
      <c r="D188" s="60"/>
      <c r="E188" s="60"/>
      <c r="F188" s="60"/>
      <c r="G188" s="60"/>
      <c r="H188" s="60"/>
      <c r="I188" s="60">
        <v>701.1</v>
      </c>
    </row>
    <row r="189" spans="1:9" ht="15.75" x14ac:dyDescent="0.25">
      <c r="A189" s="98"/>
      <c r="B189" s="99"/>
      <c r="C189" s="15" t="s">
        <v>8</v>
      </c>
      <c r="D189" s="60"/>
      <c r="E189" s="60"/>
      <c r="F189" s="60"/>
      <c r="G189" s="60"/>
      <c r="H189" s="60"/>
      <c r="I189" s="60"/>
    </row>
    <row r="190" spans="1:9" ht="15.75" x14ac:dyDescent="0.25">
      <c r="A190" s="98"/>
      <c r="B190" s="99"/>
      <c r="C190" s="15" t="s">
        <v>12</v>
      </c>
      <c r="D190" s="60"/>
      <c r="E190" s="60"/>
      <c r="F190" s="60"/>
      <c r="G190" s="60"/>
      <c r="H190" s="60"/>
      <c r="I190" s="60"/>
    </row>
    <row r="191" spans="1:9" ht="15.75" x14ac:dyDescent="0.25">
      <c r="A191" s="98" t="s">
        <v>88</v>
      </c>
      <c r="B191" s="100" t="s">
        <v>64</v>
      </c>
      <c r="C191" s="40" t="s">
        <v>9</v>
      </c>
      <c r="D191" s="60">
        <f>SUM(D192:D197)</f>
        <v>0</v>
      </c>
      <c r="E191" s="60">
        <f t="shared" ref="E191:I191" si="35">SUM(E192:E197)</f>
        <v>0</v>
      </c>
      <c r="F191" s="60">
        <f t="shared" si="35"/>
        <v>0</v>
      </c>
      <c r="G191" s="60">
        <f t="shared" si="35"/>
        <v>0</v>
      </c>
      <c r="H191" s="60">
        <f t="shared" si="35"/>
        <v>10925</v>
      </c>
      <c r="I191" s="60">
        <f t="shared" si="35"/>
        <v>0</v>
      </c>
    </row>
    <row r="192" spans="1:9" ht="15.75" x14ac:dyDescent="0.25">
      <c r="A192" s="98"/>
      <c r="B192" s="101"/>
      <c r="C192" s="14" t="s">
        <v>11</v>
      </c>
      <c r="D192" s="60"/>
      <c r="E192" s="60"/>
      <c r="F192" s="60"/>
      <c r="G192" s="60"/>
      <c r="H192" s="60">
        <v>6196.11</v>
      </c>
      <c r="I192" s="60"/>
    </row>
    <row r="193" spans="1:9" ht="15.75" x14ac:dyDescent="0.25">
      <c r="A193" s="98"/>
      <c r="B193" s="101"/>
      <c r="C193" s="15" t="s">
        <v>6</v>
      </c>
      <c r="D193" s="60"/>
      <c r="E193" s="60"/>
      <c r="F193" s="60"/>
      <c r="G193" s="60"/>
      <c r="H193" s="60">
        <v>326.11</v>
      </c>
      <c r="I193" s="60"/>
    </row>
    <row r="194" spans="1:9" ht="15.75" x14ac:dyDescent="0.25">
      <c r="A194" s="98"/>
      <c r="B194" s="101"/>
      <c r="C194" s="15" t="s">
        <v>7</v>
      </c>
      <c r="D194" s="60"/>
      <c r="E194" s="60"/>
      <c r="F194" s="60"/>
      <c r="G194" s="60"/>
      <c r="H194" s="60">
        <v>3310.28</v>
      </c>
      <c r="I194" s="60"/>
    </row>
    <row r="195" spans="1:9" ht="15.75" x14ac:dyDescent="0.25">
      <c r="A195" s="98"/>
      <c r="B195" s="101"/>
      <c r="C195" s="16" t="s">
        <v>19</v>
      </c>
      <c r="D195" s="60"/>
      <c r="E195" s="60"/>
      <c r="F195" s="60"/>
      <c r="G195" s="60"/>
      <c r="H195" s="60">
        <v>1092.5</v>
      </c>
      <c r="I195" s="60"/>
    </row>
    <row r="196" spans="1:9" ht="15.75" x14ac:dyDescent="0.25">
      <c r="A196" s="98"/>
      <c r="B196" s="101"/>
      <c r="C196" s="15" t="s">
        <v>8</v>
      </c>
      <c r="D196" s="60"/>
      <c r="E196" s="60"/>
      <c r="F196" s="60"/>
      <c r="G196" s="60"/>
      <c r="H196" s="60"/>
      <c r="I196" s="60"/>
    </row>
    <row r="197" spans="1:9" ht="15.75" x14ac:dyDescent="0.25">
      <c r="A197" s="98"/>
      <c r="B197" s="102"/>
      <c r="C197" s="15" t="s">
        <v>12</v>
      </c>
      <c r="D197" s="60"/>
      <c r="E197" s="60"/>
      <c r="F197" s="60"/>
      <c r="G197" s="60"/>
      <c r="H197" s="60"/>
      <c r="I197" s="60"/>
    </row>
    <row r="198" spans="1:9" ht="15.75" x14ac:dyDescent="0.25">
      <c r="A198" s="98" t="s">
        <v>89</v>
      </c>
      <c r="B198" s="100" t="s">
        <v>75</v>
      </c>
      <c r="C198" s="40" t="s">
        <v>9</v>
      </c>
      <c r="D198" s="60">
        <f>SUM(D199:D204)</f>
        <v>0</v>
      </c>
      <c r="E198" s="60">
        <f t="shared" ref="E198:I198" si="36">SUM(E199:E204)</f>
        <v>0</v>
      </c>
      <c r="F198" s="60">
        <f t="shared" si="36"/>
        <v>0</v>
      </c>
      <c r="G198" s="60">
        <f t="shared" si="36"/>
        <v>0</v>
      </c>
      <c r="H198" s="60">
        <f t="shared" si="36"/>
        <v>0</v>
      </c>
      <c r="I198" s="60">
        <f t="shared" si="36"/>
        <v>11373</v>
      </c>
    </row>
    <row r="199" spans="1:9" ht="15.75" x14ac:dyDescent="0.25">
      <c r="A199" s="98"/>
      <c r="B199" s="101"/>
      <c r="C199" s="14" t="s">
        <v>11</v>
      </c>
      <c r="D199" s="60"/>
      <c r="E199" s="60"/>
      <c r="F199" s="60"/>
      <c r="G199" s="60"/>
      <c r="H199" s="60"/>
      <c r="I199" s="60">
        <v>6450.2</v>
      </c>
    </row>
    <row r="200" spans="1:9" ht="15.75" x14ac:dyDescent="0.25">
      <c r="A200" s="98"/>
      <c r="B200" s="101"/>
      <c r="C200" s="15" t="s">
        <v>6</v>
      </c>
      <c r="D200" s="60"/>
      <c r="E200" s="60"/>
      <c r="F200" s="60"/>
      <c r="G200" s="60"/>
      <c r="H200" s="60"/>
      <c r="I200" s="60">
        <v>339.48</v>
      </c>
    </row>
    <row r="201" spans="1:9" ht="15.75" x14ac:dyDescent="0.25">
      <c r="A201" s="98"/>
      <c r="B201" s="101"/>
      <c r="C201" s="15" t="s">
        <v>7</v>
      </c>
      <c r="D201" s="60"/>
      <c r="E201" s="60"/>
      <c r="F201" s="60"/>
      <c r="G201" s="60"/>
      <c r="H201" s="60"/>
      <c r="I201" s="60">
        <v>3446.02</v>
      </c>
    </row>
    <row r="202" spans="1:9" ht="15.75" x14ac:dyDescent="0.25">
      <c r="A202" s="98"/>
      <c r="B202" s="101"/>
      <c r="C202" s="16" t="s">
        <v>19</v>
      </c>
      <c r="D202" s="60"/>
      <c r="E202" s="60"/>
      <c r="F202" s="60"/>
      <c r="G202" s="60"/>
      <c r="H202" s="60"/>
      <c r="I202" s="60">
        <v>1137.3</v>
      </c>
    </row>
    <row r="203" spans="1:9" ht="15.75" x14ac:dyDescent="0.25">
      <c r="A203" s="98"/>
      <c r="B203" s="101"/>
      <c r="C203" s="15" t="s">
        <v>8</v>
      </c>
      <c r="D203" s="60"/>
      <c r="E203" s="60"/>
      <c r="F203" s="60"/>
      <c r="G203" s="60"/>
      <c r="H203" s="60"/>
      <c r="I203" s="60"/>
    </row>
    <row r="204" spans="1:9" ht="15.75" x14ac:dyDescent="0.25">
      <c r="A204" s="98"/>
      <c r="B204" s="102"/>
      <c r="C204" s="15" t="s">
        <v>12</v>
      </c>
      <c r="D204" s="60"/>
      <c r="E204" s="60"/>
      <c r="F204" s="60"/>
      <c r="G204" s="60"/>
      <c r="H204" s="60"/>
      <c r="I204" s="60"/>
    </row>
    <row r="205" spans="1:9" ht="15.75" x14ac:dyDescent="0.25">
      <c r="A205" s="98" t="s">
        <v>90</v>
      </c>
      <c r="B205" s="100" t="s">
        <v>138</v>
      </c>
      <c r="C205" s="40" t="s">
        <v>9</v>
      </c>
      <c r="D205" s="60">
        <f>SUM(D206:D211)</f>
        <v>0</v>
      </c>
      <c r="E205" s="60">
        <f t="shared" ref="E205:I205" si="37">SUM(E206:E211)</f>
        <v>0</v>
      </c>
      <c r="F205" s="60">
        <f t="shared" si="37"/>
        <v>1560</v>
      </c>
      <c r="G205" s="60">
        <f t="shared" si="37"/>
        <v>0</v>
      </c>
      <c r="H205" s="60">
        <f t="shared" si="37"/>
        <v>0</v>
      </c>
      <c r="I205" s="60">
        <f t="shared" si="37"/>
        <v>0</v>
      </c>
    </row>
    <row r="206" spans="1:9" ht="15.75" x14ac:dyDescent="0.25">
      <c r="A206" s="98"/>
      <c r="B206" s="101"/>
      <c r="C206" s="14" t="s">
        <v>11</v>
      </c>
      <c r="D206" s="60"/>
      <c r="E206" s="60"/>
      <c r="F206" s="60">
        <v>1070.1600000000001</v>
      </c>
      <c r="G206" s="60"/>
      <c r="H206" s="60"/>
      <c r="I206" s="60"/>
    </row>
    <row r="207" spans="1:9" ht="15.75" x14ac:dyDescent="0.25">
      <c r="A207" s="98"/>
      <c r="B207" s="101"/>
      <c r="C207" s="15" t="s">
        <v>6</v>
      </c>
      <c r="D207" s="60"/>
      <c r="E207" s="60"/>
      <c r="F207" s="60">
        <v>21.84</v>
      </c>
      <c r="G207" s="60"/>
      <c r="H207" s="60"/>
      <c r="I207" s="60"/>
    </row>
    <row r="208" spans="1:9" ht="15.75" x14ac:dyDescent="0.25">
      <c r="A208" s="98"/>
      <c r="B208" s="101"/>
      <c r="C208" s="15" t="s">
        <v>7</v>
      </c>
      <c r="D208" s="60"/>
      <c r="E208" s="60"/>
      <c r="F208" s="60">
        <v>312</v>
      </c>
      <c r="G208" s="60"/>
      <c r="H208" s="60"/>
      <c r="I208" s="60"/>
    </row>
    <row r="209" spans="1:9" ht="15.75" x14ac:dyDescent="0.25">
      <c r="A209" s="98"/>
      <c r="B209" s="101"/>
      <c r="C209" s="16" t="s">
        <v>19</v>
      </c>
      <c r="D209" s="60"/>
      <c r="E209" s="60"/>
      <c r="F209" s="60">
        <v>156</v>
      </c>
      <c r="G209" s="60"/>
      <c r="H209" s="60"/>
      <c r="I209" s="60"/>
    </row>
    <row r="210" spans="1:9" ht="15.75" x14ac:dyDescent="0.25">
      <c r="A210" s="98"/>
      <c r="B210" s="101"/>
      <c r="C210" s="15" t="s">
        <v>8</v>
      </c>
      <c r="D210" s="60"/>
      <c r="E210" s="60"/>
      <c r="F210" s="60"/>
      <c r="G210" s="60"/>
      <c r="H210" s="60"/>
      <c r="I210" s="60"/>
    </row>
    <row r="211" spans="1:9" ht="15.75" x14ac:dyDescent="0.25">
      <c r="A211" s="98"/>
      <c r="B211" s="102"/>
      <c r="C211" s="15" t="s">
        <v>12</v>
      </c>
      <c r="D211" s="60"/>
      <c r="E211" s="60"/>
      <c r="F211" s="60"/>
      <c r="G211" s="60"/>
      <c r="H211" s="60"/>
      <c r="I211" s="60"/>
    </row>
    <row r="212" spans="1:9" ht="15.75" x14ac:dyDescent="0.25">
      <c r="A212" s="98" t="s">
        <v>91</v>
      </c>
      <c r="B212" s="100" t="s">
        <v>137</v>
      </c>
      <c r="C212" s="40" t="s">
        <v>9</v>
      </c>
      <c r="D212" s="60">
        <f>SUM(D213:D218)</f>
        <v>0</v>
      </c>
      <c r="E212" s="60">
        <f t="shared" ref="E212" si="38">SUM(E213:E218)</f>
        <v>0</v>
      </c>
      <c r="F212" s="60">
        <f t="shared" ref="F212" si="39">SUM(F213:F218)</f>
        <v>0</v>
      </c>
      <c r="G212" s="60">
        <f t="shared" ref="G212" si="40">SUM(G213:G218)</f>
        <v>0</v>
      </c>
      <c r="H212" s="60">
        <f t="shared" ref="H212" si="41">SUM(H213:H218)</f>
        <v>1665</v>
      </c>
      <c r="I212" s="60">
        <f t="shared" ref="I212" si="42">SUM(I213:I218)</f>
        <v>0</v>
      </c>
    </row>
    <row r="213" spans="1:9" ht="15.75" x14ac:dyDescent="0.25">
      <c r="A213" s="98"/>
      <c r="B213" s="101"/>
      <c r="C213" s="14" t="s">
        <v>11</v>
      </c>
      <c r="D213" s="60"/>
      <c r="E213" s="60"/>
      <c r="F213" s="60"/>
      <c r="G213" s="60"/>
      <c r="H213" s="60">
        <v>944.3</v>
      </c>
      <c r="I213" s="60"/>
    </row>
    <row r="214" spans="1:9" ht="15.75" x14ac:dyDescent="0.25">
      <c r="A214" s="98"/>
      <c r="B214" s="101"/>
      <c r="C214" s="15" t="s">
        <v>6</v>
      </c>
      <c r="D214" s="60"/>
      <c r="E214" s="60"/>
      <c r="F214" s="60"/>
      <c r="G214" s="60"/>
      <c r="H214" s="60">
        <v>49.7</v>
      </c>
      <c r="I214" s="60"/>
    </row>
    <row r="215" spans="1:9" ht="15.75" x14ac:dyDescent="0.25">
      <c r="A215" s="98"/>
      <c r="B215" s="101"/>
      <c r="C215" s="15" t="s">
        <v>7</v>
      </c>
      <c r="D215" s="60"/>
      <c r="E215" s="60"/>
      <c r="F215" s="60"/>
      <c r="G215" s="60"/>
      <c r="H215" s="60">
        <v>504.5</v>
      </c>
      <c r="I215" s="60"/>
    </row>
    <row r="216" spans="1:9" ht="15.75" x14ac:dyDescent="0.25">
      <c r="A216" s="98"/>
      <c r="B216" s="101"/>
      <c r="C216" s="16" t="s">
        <v>19</v>
      </c>
      <c r="D216" s="60"/>
      <c r="E216" s="60"/>
      <c r="F216" s="60"/>
      <c r="G216" s="60"/>
      <c r="H216" s="60">
        <v>166.5</v>
      </c>
      <c r="I216" s="60"/>
    </row>
    <row r="217" spans="1:9" ht="15.75" x14ac:dyDescent="0.25">
      <c r="A217" s="98"/>
      <c r="B217" s="101"/>
      <c r="C217" s="15" t="s">
        <v>8</v>
      </c>
      <c r="D217" s="60"/>
      <c r="E217" s="60"/>
      <c r="F217" s="60"/>
      <c r="G217" s="60"/>
      <c r="H217" s="60"/>
      <c r="I217" s="60"/>
    </row>
    <row r="218" spans="1:9" ht="15.75" x14ac:dyDescent="0.25">
      <c r="A218" s="98"/>
      <c r="B218" s="102"/>
      <c r="C218" s="15" t="s">
        <v>12</v>
      </c>
      <c r="D218" s="60"/>
      <c r="E218" s="60"/>
      <c r="F218" s="60"/>
      <c r="G218" s="60"/>
      <c r="H218" s="60"/>
      <c r="I218" s="60"/>
    </row>
    <row r="219" spans="1:9" ht="15.75" x14ac:dyDescent="0.25">
      <c r="A219" s="98" t="s">
        <v>92</v>
      </c>
      <c r="B219" s="100" t="s">
        <v>76</v>
      </c>
      <c r="C219" s="40" t="s">
        <v>9</v>
      </c>
      <c r="D219" s="60">
        <f>SUM(D220:D225)</f>
        <v>0</v>
      </c>
      <c r="E219" s="60">
        <f t="shared" ref="E219" si="43">SUM(E220:E225)</f>
        <v>0</v>
      </c>
      <c r="F219" s="60">
        <f t="shared" ref="F219" si="44">SUM(F220:F225)</f>
        <v>0</v>
      </c>
      <c r="G219" s="60">
        <f t="shared" ref="G219" si="45">SUM(G220:G225)</f>
        <v>0</v>
      </c>
      <c r="H219" s="60">
        <f t="shared" ref="H219" si="46">SUM(H220:H225)</f>
        <v>0</v>
      </c>
      <c r="I219" s="60">
        <f t="shared" ref="I219" si="47">SUM(I220:I225)</f>
        <v>1730</v>
      </c>
    </row>
    <row r="220" spans="1:9" ht="15.75" x14ac:dyDescent="0.25">
      <c r="A220" s="98"/>
      <c r="B220" s="101"/>
      <c r="C220" s="14" t="s">
        <v>11</v>
      </c>
      <c r="D220" s="60"/>
      <c r="E220" s="60"/>
      <c r="F220" s="60"/>
      <c r="G220" s="60"/>
      <c r="H220" s="60"/>
      <c r="I220" s="60">
        <v>981</v>
      </c>
    </row>
    <row r="221" spans="1:9" ht="15.75" x14ac:dyDescent="0.25">
      <c r="A221" s="98"/>
      <c r="B221" s="101"/>
      <c r="C221" s="15" t="s">
        <v>6</v>
      </c>
      <c r="D221" s="60"/>
      <c r="E221" s="60"/>
      <c r="F221" s="60"/>
      <c r="G221" s="60"/>
      <c r="H221" s="60"/>
      <c r="I221" s="60">
        <v>52</v>
      </c>
    </row>
    <row r="222" spans="1:9" ht="15.75" x14ac:dyDescent="0.25">
      <c r="A222" s="98"/>
      <c r="B222" s="101"/>
      <c r="C222" s="15" t="s">
        <v>7</v>
      </c>
      <c r="D222" s="60"/>
      <c r="E222" s="60"/>
      <c r="F222" s="60"/>
      <c r="G222" s="60"/>
      <c r="H222" s="60"/>
      <c r="I222" s="60">
        <v>524</v>
      </c>
    </row>
    <row r="223" spans="1:9" ht="15.75" x14ac:dyDescent="0.25">
      <c r="A223" s="98"/>
      <c r="B223" s="101"/>
      <c r="C223" s="16" t="s">
        <v>19</v>
      </c>
      <c r="D223" s="60"/>
      <c r="E223" s="60"/>
      <c r="F223" s="60"/>
      <c r="G223" s="60"/>
      <c r="H223" s="60"/>
      <c r="I223" s="60">
        <v>173</v>
      </c>
    </row>
    <row r="224" spans="1:9" ht="15.75" x14ac:dyDescent="0.25">
      <c r="A224" s="98"/>
      <c r="B224" s="101"/>
      <c r="C224" s="15" t="s">
        <v>8</v>
      </c>
      <c r="D224" s="60"/>
      <c r="E224" s="60"/>
      <c r="F224" s="60"/>
      <c r="G224" s="60"/>
      <c r="H224" s="60"/>
      <c r="I224" s="60"/>
    </row>
    <row r="225" spans="1:9" ht="15.75" x14ac:dyDescent="0.25">
      <c r="A225" s="98"/>
      <c r="B225" s="102"/>
      <c r="C225" s="15" t="s">
        <v>12</v>
      </c>
      <c r="D225" s="60"/>
      <c r="E225" s="60"/>
      <c r="F225" s="60"/>
      <c r="G225" s="60"/>
      <c r="H225" s="60"/>
      <c r="I225" s="60"/>
    </row>
    <row r="226" spans="1:9" ht="15.75" x14ac:dyDescent="0.25">
      <c r="A226" s="98" t="s">
        <v>93</v>
      </c>
      <c r="B226" s="100" t="s">
        <v>139</v>
      </c>
      <c r="C226" s="40" t="s">
        <v>9</v>
      </c>
      <c r="D226" s="60">
        <f>SUM(D227:D232)</f>
        <v>0</v>
      </c>
      <c r="E226" s="60">
        <f t="shared" ref="E226" si="48">SUM(E227:E232)</f>
        <v>0</v>
      </c>
      <c r="F226" s="60">
        <f t="shared" ref="F226" si="49">SUM(F227:F232)</f>
        <v>3265.9999999999995</v>
      </c>
      <c r="G226" s="60">
        <f t="shared" ref="G226" si="50">SUM(G227:G232)</f>
        <v>0</v>
      </c>
      <c r="H226" s="60">
        <f t="shared" ref="H226" si="51">SUM(H227:H232)</f>
        <v>0</v>
      </c>
      <c r="I226" s="60">
        <f t="shared" ref="I226" si="52">SUM(I227:I232)</f>
        <v>0</v>
      </c>
    </row>
    <row r="227" spans="1:9" ht="15.75" x14ac:dyDescent="0.25">
      <c r="A227" s="98"/>
      <c r="B227" s="101"/>
      <c r="C227" s="14" t="s">
        <v>11</v>
      </c>
      <c r="D227" s="60"/>
      <c r="E227" s="60"/>
      <c r="F227" s="60">
        <v>2240.48</v>
      </c>
      <c r="G227" s="60"/>
      <c r="H227" s="60"/>
      <c r="I227" s="60"/>
    </row>
    <row r="228" spans="1:9" ht="15.75" x14ac:dyDescent="0.25">
      <c r="A228" s="98"/>
      <c r="B228" s="101"/>
      <c r="C228" s="15" t="s">
        <v>6</v>
      </c>
      <c r="D228" s="60"/>
      <c r="E228" s="60"/>
      <c r="F228" s="60">
        <v>45.72</v>
      </c>
      <c r="G228" s="60"/>
      <c r="H228" s="60"/>
      <c r="I228" s="60"/>
    </row>
    <row r="229" spans="1:9" ht="15.75" x14ac:dyDescent="0.25">
      <c r="A229" s="98"/>
      <c r="B229" s="101"/>
      <c r="C229" s="15" t="s">
        <v>7</v>
      </c>
      <c r="D229" s="60"/>
      <c r="E229" s="60"/>
      <c r="F229" s="60">
        <v>653.20000000000005</v>
      </c>
      <c r="G229" s="60"/>
      <c r="H229" s="60"/>
      <c r="I229" s="60"/>
    </row>
    <row r="230" spans="1:9" ht="15.75" x14ac:dyDescent="0.25">
      <c r="A230" s="98"/>
      <c r="B230" s="101"/>
      <c r="C230" s="16" t="s">
        <v>19</v>
      </c>
      <c r="D230" s="60"/>
      <c r="E230" s="60"/>
      <c r="F230" s="60">
        <v>326.60000000000002</v>
      </c>
      <c r="G230" s="60"/>
      <c r="H230" s="60"/>
      <c r="I230" s="60"/>
    </row>
    <row r="231" spans="1:9" ht="15.75" x14ac:dyDescent="0.25">
      <c r="A231" s="98"/>
      <c r="B231" s="101"/>
      <c r="C231" s="15" t="s">
        <v>8</v>
      </c>
      <c r="D231" s="60"/>
      <c r="E231" s="60"/>
      <c r="F231" s="60"/>
      <c r="G231" s="60"/>
      <c r="H231" s="60"/>
      <c r="I231" s="60"/>
    </row>
    <row r="232" spans="1:9" ht="15.75" x14ac:dyDescent="0.25">
      <c r="A232" s="98"/>
      <c r="B232" s="102"/>
      <c r="C232" s="15" t="s">
        <v>12</v>
      </c>
      <c r="D232" s="60"/>
      <c r="E232" s="60"/>
      <c r="F232" s="60"/>
      <c r="G232" s="60"/>
      <c r="H232" s="60"/>
      <c r="I232" s="60"/>
    </row>
    <row r="233" spans="1:9" ht="15.75" x14ac:dyDescent="0.25">
      <c r="A233" s="98" t="s">
        <v>94</v>
      </c>
      <c r="B233" s="100" t="s">
        <v>79</v>
      </c>
      <c r="C233" s="40" t="s">
        <v>9</v>
      </c>
      <c r="D233" s="60">
        <f>SUM(D234:D239)</f>
        <v>0</v>
      </c>
      <c r="E233" s="60">
        <f t="shared" ref="E233:I233" si="53">SUM(E234:E239)</f>
        <v>0</v>
      </c>
      <c r="F233" s="60">
        <f t="shared" si="53"/>
        <v>0</v>
      </c>
      <c r="G233" s="60">
        <f t="shared" si="53"/>
        <v>0</v>
      </c>
      <c r="H233" s="60">
        <f t="shared" si="53"/>
        <v>3500</v>
      </c>
      <c r="I233" s="60">
        <f t="shared" si="53"/>
        <v>0</v>
      </c>
    </row>
    <row r="234" spans="1:9" ht="15.75" x14ac:dyDescent="0.25">
      <c r="A234" s="98"/>
      <c r="B234" s="101"/>
      <c r="C234" s="14" t="s">
        <v>11</v>
      </c>
      <c r="D234" s="60"/>
      <c r="E234" s="60"/>
      <c r="F234" s="60"/>
      <c r="G234" s="60"/>
      <c r="H234" s="60">
        <v>1985</v>
      </c>
      <c r="I234" s="60"/>
    </row>
    <row r="235" spans="1:9" ht="15.75" x14ac:dyDescent="0.25">
      <c r="A235" s="98"/>
      <c r="B235" s="101"/>
      <c r="C235" s="15" t="s">
        <v>6</v>
      </c>
      <c r="D235" s="60"/>
      <c r="E235" s="60"/>
      <c r="F235" s="60"/>
      <c r="G235" s="60"/>
      <c r="H235" s="60">
        <v>104</v>
      </c>
      <c r="I235" s="60"/>
    </row>
    <row r="236" spans="1:9" ht="15.75" x14ac:dyDescent="0.25">
      <c r="A236" s="98"/>
      <c r="B236" s="101"/>
      <c r="C236" s="15" t="s">
        <v>7</v>
      </c>
      <c r="D236" s="60"/>
      <c r="E236" s="60"/>
      <c r="F236" s="60"/>
      <c r="G236" s="60"/>
      <c r="H236" s="60">
        <v>1061</v>
      </c>
      <c r="I236" s="60"/>
    </row>
    <row r="237" spans="1:9" ht="15.75" x14ac:dyDescent="0.25">
      <c r="A237" s="98"/>
      <c r="B237" s="101"/>
      <c r="C237" s="16" t="s">
        <v>19</v>
      </c>
      <c r="D237" s="60"/>
      <c r="E237" s="60"/>
      <c r="F237" s="60"/>
      <c r="G237" s="60"/>
      <c r="H237" s="60">
        <v>350</v>
      </c>
      <c r="I237" s="60"/>
    </row>
    <row r="238" spans="1:9" ht="15.75" x14ac:dyDescent="0.25">
      <c r="A238" s="98"/>
      <c r="B238" s="101"/>
      <c r="C238" s="15" t="s">
        <v>8</v>
      </c>
      <c r="D238" s="60"/>
      <c r="E238" s="60"/>
      <c r="F238" s="60"/>
      <c r="G238" s="60"/>
      <c r="H238" s="60"/>
      <c r="I238" s="60"/>
    </row>
    <row r="239" spans="1:9" ht="15.75" x14ac:dyDescent="0.25">
      <c r="A239" s="98"/>
      <c r="B239" s="102"/>
      <c r="C239" s="15" t="s">
        <v>12</v>
      </c>
      <c r="D239" s="60"/>
      <c r="E239" s="60"/>
      <c r="F239" s="60"/>
      <c r="G239" s="60"/>
      <c r="H239" s="60"/>
      <c r="I239" s="60"/>
    </row>
    <row r="240" spans="1:9" ht="15.75" x14ac:dyDescent="0.25">
      <c r="A240" s="98" t="s">
        <v>95</v>
      </c>
      <c r="B240" s="100" t="s">
        <v>80</v>
      </c>
      <c r="C240" s="40" t="s">
        <v>9</v>
      </c>
      <c r="D240" s="60">
        <f>SUM(D241:D246)</f>
        <v>0</v>
      </c>
      <c r="E240" s="60">
        <f t="shared" ref="E240:I240" si="54">SUM(E241:E246)</f>
        <v>0</v>
      </c>
      <c r="F240" s="60">
        <f t="shared" si="54"/>
        <v>0</v>
      </c>
      <c r="G240" s="60">
        <f t="shared" si="54"/>
        <v>0</v>
      </c>
      <c r="H240" s="60">
        <f t="shared" si="54"/>
        <v>0</v>
      </c>
      <c r="I240" s="60">
        <f t="shared" si="54"/>
        <v>3650</v>
      </c>
    </row>
    <row r="241" spans="1:9" ht="15.75" x14ac:dyDescent="0.25">
      <c r="A241" s="98"/>
      <c r="B241" s="101"/>
      <c r="C241" s="14" t="s">
        <v>11</v>
      </c>
      <c r="D241" s="60"/>
      <c r="E241" s="60"/>
      <c r="F241" s="60"/>
      <c r="G241" s="60"/>
      <c r="H241" s="60"/>
      <c r="I241" s="60">
        <v>2070</v>
      </c>
    </row>
    <row r="242" spans="1:9" ht="15.75" x14ac:dyDescent="0.25">
      <c r="A242" s="98"/>
      <c r="B242" s="101"/>
      <c r="C242" s="15" t="s">
        <v>6</v>
      </c>
      <c r="D242" s="60"/>
      <c r="E242" s="60"/>
      <c r="F242" s="60"/>
      <c r="G242" s="60"/>
      <c r="H242" s="60"/>
      <c r="I242" s="60">
        <v>109</v>
      </c>
    </row>
    <row r="243" spans="1:9" ht="15.75" x14ac:dyDescent="0.25">
      <c r="A243" s="98"/>
      <c r="B243" s="101"/>
      <c r="C243" s="15" t="s">
        <v>7</v>
      </c>
      <c r="D243" s="60"/>
      <c r="E243" s="60"/>
      <c r="F243" s="60"/>
      <c r="G243" s="60"/>
      <c r="H243" s="60"/>
      <c r="I243" s="60">
        <v>1106</v>
      </c>
    </row>
    <row r="244" spans="1:9" ht="15.75" x14ac:dyDescent="0.25">
      <c r="A244" s="98"/>
      <c r="B244" s="101"/>
      <c r="C244" s="16" t="s">
        <v>19</v>
      </c>
      <c r="D244" s="60"/>
      <c r="E244" s="60"/>
      <c r="F244" s="60"/>
      <c r="G244" s="60"/>
      <c r="H244" s="60"/>
      <c r="I244" s="60">
        <v>365</v>
      </c>
    </row>
    <row r="245" spans="1:9" ht="15.75" x14ac:dyDescent="0.25">
      <c r="A245" s="98"/>
      <c r="B245" s="101"/>
      <c r="C245" s="15" t="s">
        <v>8</v>
      </c>
      <c r="D245" s="60"/>
      <c r="E245" s="60"/>
      <c r="F245" s="60"/>
      <c r="G245" s="60"/>
      <c r="H245" s="60"/>
      <c r="I245" s="60"/>
    </row>
    <row r="246" spans="1:9" ht="15.75" x14ac:dyDescent="0.25">
      <c r="A246" s="98"/>
      <c r="B246" s="102"/>
      <c r="C246" s="15" t="s">
        <v>12</v>
      </c>
      <c r="D246" s="60"/>
      <c r="E246" s="60"/>
      <c r="F246" s="60"/>
      <c r="G246" s="60"/>
      <c r="H246" s="60"/>
      <c r="I246" s="60"/>
    </row>
    <row r="247" spans="1:9" ht="15.75" x14ac:dyDescent="0.25">
      <c r="A247" s="98" t="s">
        <v>96</v>
      </c>
      <c r="B247" s="100" t="s">
        <v>81</v>
      </c>
      <c r="C247" s="40" t="s">
        <v>9</v>
      </c>
      <c r="D247" s="60">
        <f>SUM(D248:D253)</f>
        <v>0</v>
      </c>
      <c r="E247" s="60">
        <f t="shared" ref="E247:I247" si="55">SUM(E248:E253)</f>
        <v>0</v>
      </c>
      <c r="F247" s="60">
        <f t="shared" si="55"/>
        <v>0</v>
      </c>
      <c r="G247" s="60">
        <f t="shared" si="55"/>
        <v>0</v>
      </c>
      <c r="H247" s="60">
        <f t="shared" si="55"/>
        <v>1650</v>
      </c>
      <c r="I247" s="60">
        <f t="shared" si="55"/>
        <v>0</v>
      </c>
    </row>
    <row r="248" spans="1:9" ht="15.75" x14ac:dyDescent="0.25">
      <c r="A248" s="98"/>
      <c r="B248" s="101"/>
      <c r="C248" s="14" t="s">
        <v>11</v>
      </c>
      <c r="D248" s="60"/>
      <c r="E248" s="60"/>
      <c r="F248" s="60"/>
      <c r="G248" s="60"/>
      <c r="H248" s="60">
        <v>936</v>
      </c>
      <c r="I248" s="60"/>
    </row>
    <row r="249" spans="1:9" ht="15.75" x14ac:dyDescent="0.25">
      <c r="A249" s="98"/>
      <c r="B249" s="101"/>
      <c r="C249" s="15" t="s">
        <v>6</v>
      </c>
      <c r="D249" s="60"/>
      <c r="E249" s="60"/>
      <c r="F249" s="60"/>
      <c r="G249" s="60"/>
      <c r="H249" s="60">
        <v>49</v>
      </c>
      <c r="I249" s="60"/>
    </row>
    <row r="250" spans="1:9" ht="15.75" x14ac:dyDescent="0.25">
      <c r="A250" s="98"/>
      <c r="B250" s="101"/>
      <c r="C250" s="15" t="s">
        <v>7</v>
      </c>
      <c r="D250" s="60"/>
      <c r="E250" s="60"/>
      <c r="F250" s="60"/>
      <c r="G250" s="60"/>
      <c r="H250" s="60">
        <v>500</v>
      </c>
      <c r="I250" s="60"/>
    </row>
    <row r="251" spans="1:9" ht="15.75" x14ac:dyDescent="0.25">
      <c r="A251" s="98"/>
      <c r="B251" s="101"/>
      <c r="C251" s="16" t="s">
        <v>19</v>
      </c>
      <c r="D251" s="60"/>
      <c r="E251" s="60"/>
      <c r="F251" s="60"/>
      <c r="G251" s="60"/>
      <c r="H251" s="60">
        <v>165</v>
      </c>
      <c r="I251" s="60"/>
    </row>
    <row r="252" spans="1:9" ht="15.75" x14ac:dyDescent="0.25">
      <c r="A252" s="98"/>
      <c r="B252" s="101"/>
      <c r="C252" s="15" t="s">
        <v>8</v>
      </c>
      <c r="D252" s="60"/>
      <c r="E252" s="60"/>
      <c r="F252" s="60"/>
      <c r="G252" s="60"/>
      <c r="H252" s="60"/>
      <c r="I252" s="60"/>
    </row>
    <row r="253" spans="1:9" ht="15.75" x14ac:dyDescent="0.25">
      <c r="A253" s="98"/>
      <c r="B253" s="102"/>
      <c r="C253" s="15" t="s">
        <v>12</v>
      </c>
      <c r="D253" s="60"/>
      <c r="E253" s="60"/>
      <c r="F253" s="60"/>
      <c r="G253" s="60"/>
      <c r="H253" s="60"/>
      <c r="I253" s="60"/>
    </row>
    <row r="254" spans="1:9" ht="15.75" x14ac:dyDescent="0.25">
      <c r="A254" s="98" t="s">
        <v>97</v>
      </c>
      <c r="B254" s="100" t="s">
        <v>82</v>
      </c>
      <c r="C254" s="40" t="s">
        <v>9</v>
      </c>
      <c r="D254" s="60">
        <f>SUM(D255:D260)</f>
        <v>0</v>
      </c>
      <c r="E254" s="60">
        <f t="shared" ref="E254:I254" si="56">SUM(E255:E260)</f>
        <v>0</v>
      </c>
      <c r="F254" s="60">
        <f t="shared" si="56"/>
        <v>0</v>
      </c>
      <c r="G254" s="60">
        <f t="shared" si="56"/>
        <v>0</v>
      </c>
      <c r="H254" s="60">
        <f t="shared" si="56"/>
        <v>0</v>
      </c>
      <c r="I254" s="60">
        <f t="shared" si="56"/>
        <v>1700</v>
      </c>
    </row>
    <row r="255" spans="1:9" ht="15.75" x14ac:dyDescent="0.25">
      <c r="A255" s="98"/>
      <c r="B255" s="101"/>
      <c r="C255" s="14" t="s">
        <v>11</v>
      </c>
      <c r="D255" s="60"/>
      <c r="E255" s="60"/>
      <c r="F255" s="60"/>
      <c r="G255" s="60"/>
      <c r="H255" s="60"/>
      <c r="I255" s="60">
        <v>964</v>
      </c>
    </row>
    <row r="256" spans="1:9" ht="15.75" x14ac:dyDescent="0.25">
      <c r="A256" s="98"/>
      <c r="B256" s="101"/>
      <c r="C256" s="15" t="s">
        <v>6</v>
      </c>
      <c r="D256" s="60"/>
      <c r="E256" s="60"/>
      <c r="F256" s="60"/>
      <c r="G256" s="60"/>
      <c r="H256" s="60"/>
      <c r="I256" s="60">
        <v>51</v>
      </c>
    </row>
    <row r="257" spans="1:9" ht="15.75" x14ac:dyDescent="0.25">
      <c r="A257" s="98"/>
      <c r="B257" s="101"/>
      <c r="C257" s="15" t="s">
        <v>7</v>
      </c>
      <c r="D257" s="60"/>
      <c r="E257" s="60"/>
      <c r="F257" s="60"/>
      <c r="G257" s="60"/>
      <c r="H257" s="60"/>
      <c r="I257" s="60">
        <v>515</v>
      </c>
    </row>
    <row r="258" spans="1:9" ht="15.75" x14ac:dyDescent="0.25">
      <c r="A258" s="98"/>
      <c r="B258" s="101"/>
      <c r="C258" s="16" t="s">
        <v>19</v>
      </c>
      <c r="D258" s="60"/>
      <c r="E258" s="60"/>
      <c r="F258" s="60"/>
      <c r="G258" s="60"/>
      <c r="H258" s="60"/>
      <c r="I258" s="60">
        <v>170</v>
      </c>
    </row>
    <row r="259" spans="1:9" ht="15.75" x14ac:dyDescent="0.25">
      <c r="A259" s="98"/>
      <c r="B259" s="101"/>
      <c r="C259" s="15" t="s">
        <v>8</v>
      </c>
      <c r="D259" s="60"/>
      <c r="E259" s="60"/>
      <c r="F259" s="60"/>
      <c r="G259" s="60"/>
      <c r="H259" s="60"/>
      <c r="I259" s="60"/>
    </row>
    <row r="260" spans="1:9" ht="15.75" x14ac:dyDescent="0.25">
      <c r="A260" s="98"/>
      <c r="B260" s="102"/>
      <c r="C260" s="15" t="s">
        <v>12</v>
      </c>
      <c r="D260" s="60"/>
      <c r="E260" s="60"/>
      <c r="F260" s="60"/>
      <c r="G260" s="60"/>
      <c r="H260" s="60"/>
      <c r="I260" s="60"/>
    </row>
    <row r="261" spans="1:9" ht="15.75" customHeight="1" x14ac:dyDescent="0.25">
      <c r="A261" s="103" t="s">
        <v>77</v>
      </c>
      <c r="B261" s="112" t="s">
        <v>78</v>
      </c>
      <c r="C261" s="71" t="s">
        <v>9</v>
      </c>
      <c r="D261" s="72">
        <f>SUM(D262:D267)</f>
        <v>0</v>
      </c>
      <c r="E261" s="72">
        <f t="shared" ref="E261:I261" si="57">SUM(E262:E267)</f>
        <v>0</v>
      </c>
      <c r="F261" s="72">
        <f t="shared" si="57"/>
        <v>0</v>
      </c>
      <c r="G261" s="72">
        <f t="shared" si="57"/>
        <v>0</v>
      </c>
      <c r="H261" s="72">
        <f t="shared" si="57"/>
        <v>0</v>
      </c>
      <c r="I261" s="72">
        <f t="shared" si="57"/>
        <v>0</v>
      </c>
    </row>
    <row r="262" spans="1:9" ht="15.75" x14ac:dyDescent="0.25">
      <c r="A262" s="104"/>
      <c r="B262" s="113"/>
      <c r="C262" s="73" t="s">
        <v>11</v>
      </c>
      <c r="D262" s="74">
        <v>0</v>
      </c>
      <c r="E262" s="74">
        <v>0</v>
      </c>
      <c r="F262" s="74">
        <v>0</v>
      </c>
      <c r="G262" s="74">
        <v>0</v>
      </c>
      <c r="H262" s="74">
        <v>0</v>
      </c>
      <c r="I262" s="74">
        <v>0</v>
      </c>
    </row>
    <row r="263" spans="1:9" ht="15.75" x14ac:dyDescent="0.25">
      <c r="A263" s="104"/>
      <c r="B263" s="113"/>
      <c r="C263" s="75" t="s">
        <v>6</v>
      </c>
      <c r="D263" s="74">
        <v>0</v>
      </c>
      <c r="E263" s="74">
        <v>0</v>
      </c>
      <c r="F263" s="74">
        <v>0</v>
      </c>
      <c r="G263" s="74">
        <v>0</v>
      </c>
      <c r="H263" s="74">
        <v>0</v>
      </c>
      <c r="I263" s="74">
        <v>0</v>
      </c>
    </row>
    <row r="264" spans="1:9" ht="15.75" x14ac:dyDescent="0.25">
      <c r="A264" s="104"/>
      <c r="B264" s="113"/>
      <c r="C264" s="75" t="s">
        <v>7</v>
      </c>
      <c r="D264" s="74">
        <v>0</v>
      </c>
      <c r="E264" s="74">
        <v>0</v>
      </c>
      <c r="F264" s="74">
        <v>0</v>
      </c>
      <c r="G264" s="74">
        <v>0</v>
      </c>
      <c r="H264" s="74">
        <v>0</v>
      </c>
      <c r="I264" s="74">
        <v>0</v>
      </c>
    </row>
    <row r="265" spans="1:9" ht="15.75" x14ac:dyDescent="0.25">
      <c r="A265" s="104"/>
      <c r="B265" s="113"/>
      <c r="C265" s="76" t="s">
        <v>19</v>
      </c>
      <c r="D265" s="74">
        <v>0</v>
      </c>
      <c r="E265" s="74">
        <v>0</v>
      </c>
      <c r="F265" s="74">
        <v>0</v>
      </c>
      <c r="G265" s="74">
        <v>0</v>
      </c>
      <c r="H265" s="74">
        <v>0</v>
      </c>
      <c r="I265" s="74">
        <v>0</v>
      </c>
    </row>
    <row r="266" spans="1:9" ht="15.75" x14ac:dyDescent="0.25">
      <c r="A266" s="104"/>
      <c r="B266" s="113"/>
      <c r="C266" s="75" t="s">
        <v>8</v>
      </c>
      <c r="D266" s="74"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</row>
    <row r="267" spans="1:9" ht="15.75" x14ac:dyDescent="0.25">
      <c r="A267" s="105"/>
      <c r="B267" s="114"/>
      <c r="C267" s="75" t="s">
        <v>12</v>
      </c>
      <c r="D267" s="74">
        <v>0</v>
      </c>
      <c r="E267" s="74">
        <v>0</v>
      </c>
      <c r="F267" s="74">
        <v>0</v>
      </c>
      <c r="G267" s="74">
        <v>0</v>
      </c>
      <c r="H267" s="74">
        <v>0</v>
      </c>
      <c r="I267" s="74">
        <v>0</v>
      </c>
    </row>
  </sheetData>
  <mergeCells count="80">
    <mergeCell ref="B16:B22"/>
    <mergeCell ref="B37:B43"/>
    <mergeCell ref="B261:B267"/>
    <mergeCell ref="A65:A71"/>
    <mergeCell ref="A107:A113"/>
    <mergeCell ref="B107:B113"/>
    <mergeCell ref="A72:A78"/>
    <mergeCell ref="B72:B78"/>
    <mergeCell ref="A79:A85"/>
    <mergeCell ref="B79:B85"/>
    <mergeCell ref="A86:A92"/>
    <mergeCell ref="B86:B92"/>
    <mergeCell ref="A93:A99"/>
    <mergeCell ref="B93:B99"/>
    <mergeCell ref="A100:A106"/>
    <mergeCell ref="B100:B106"/>
    <mergeCell ref="B30:B36"/>
    <mergeCell ref="B51:B57"/>
    <mergeCell ref="A51:A57"/>
    <mergeCell ref="B44:B50"/>
    <mergeCell ref="A44:A50"/>
    <mergeCell ref="A114:A120"/>
    <mergeCell ref="B114:B120"/>
    <mergeCell ref="A121:A127"/>
    <mergeCell ref="B121:B127"/>
    <mergeCell ref="A135:A141"/>
    <mergeCell ref="B135:B141"/>
    <mergeCell ref="F1:I1"/>
    <mergeCell ref="A58:A64"/>
    <mergeCell ref="B58:B64"/>
    <mergeCell ref="B65:B71"/>
    <mergeCell ref="B5:B6"/>
    <mergeCell ref="A5:A6"/>
    <mergeCell ref="A3:I3"/>
    <mergeCell ref="D5:I5"/>
    <mergeCell ref="C5:C6"/>
    <mergeCell ref="A8:A14"/>
    <mergeCell ref="B8:B14"/>
    <mergeCell ref="A16:A22"/>
    <mergeCell ref="A37:A43"/>
    <mergeCell ref="A23:A29"/>
    <mergeCell ref="B23:B29"/>
    <mergeCell ref="A30:A36"/>
    <mergeCell ref="A191:A197"/>
    <mergeCell ref="B191:B197"/>
    <mergeCell ref="A198:A204"/>
    <mergeCell ref="B198:B204"/>
    <mergeCell ref="A261:A267"/>
    <mergeCell ref="A128:A134"/>
    <mergeCell ref="B128:B134"/>
    <mergeCell ref="A142:A148"/>
    <mergeCell ref="B142:B148"/>
    <mergeCell ref="A156:A162"/>
    <mergeCell ref="B156:B162"/>
    <mergeCell ref="A247:A253"/>
    <mergeCell ref="B247:B253"/>
    <mergeCell ref="A254:A260"/>
    <mergeCell ref="B254:B260"/>
    <mergeCell ref="A212:A218"/>
    <mergeCell ref="B212:B218"/>
    <mergeCell ref="A219:A225"/>
    <mergeCell ref="B219:B225"/>
    <mergeCell ref="A226:A232"/>
    <mergeCell ref="B226:B232"/>
    <mergeCell ref="A149:A155"/>
    <mergeCell ref="B149:B155"/>
    <mergeCell ref="A233:A239"/>
    <mergeCell ref="B233:B239"/>
    <mergeCell ref="A240:A246"/>
    <mergeCell ref="B240:B246"/>
    <mergeCell ref="A177:A183"/>
    <mergeCell ref="B177:B183"/>
    <mergeCell ref="A184:A190"/>
    <mergeCell ref="B184:B190"/>
    <mergeCell ref="A205:A211"/>
    <mergeCell ref="B205:B211"/>
    <mergeCell ref="A163:A169"/>
    <mergeCell ref="B163:B169"/>
    <mergeCell ref="A170:A176"/>
    <mergeCell ref="B170:B176"/>
  </mergeCells>
  <printOptions horizontalCentered="1"/>
  <pageMargins left="0.39370078740157483" right="0.39370078740157483" top="0.35433070866141736" bottom="0.55118110236220474" header="0.27559055118110237" footer="0.27559055118110237"/>
  <pageSetup paperSize="9" scale="73" firstPageNumber="163" fitToHeight="0" orientation="landscape" r:id="rId1"/>
  <headerFooter scaleWithDoc="0"/>
  <ignoredErrors>
    <ignoredError sqref="D121:I121 D135:I1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2020-09-08T06:38:14Z</cp:lastPrinted>
  <dcterms:created xsi:type="dcterms:W3CDTF">2005-05-11T09:34:44Z</dcterms:created>
  <dcterms:modified xsi:type="dcterms:W3CDTF">2020-09-08T06:43:52Z</dcterms:modified>
</cp:coreProperties>
</file>