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\изменения 2021\редакция 20.01.2021\"/>
    </mc:Choice>
  </mc:AlternateContent>
  <bookViews>
    <workbookView xWindow="360" yWindow="75" windowWidth="11340" windowHeight="679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3'!$A$1:$O$28</definedName>
    <definedName name="_xlnm.Print_Area" localSheetId="1">приложение2!$A$1:$P$17</definedName>
  </definedNames>
  <calcPr calcId="152511"/>
</workbook>
</file>

<file path=xl/calcChain.xml><?xml version="1.0" encoding="utf-8"?>
<calcChain xmlns="http://schemas.openxmlformats.org/spreadsheetml/2006/main">
  <c r="P14" i="56" l="1"/>
  <c r="P13" i="56"/>
  <c r="P8" i="56"/>
  <c r="P9" i="56"/>
  <c r="P7" i="56"/>
  <c r="K9" i="56" l="1"/>
  <c r="I9" i="56"/>
  <c r="K10" i="56"/>
  <c r="J10" i="56" l="1"/>
  <c r="G10" i="56"/>
  <c r="D10" i="56"/>
  <c r="I10" i="56" l="1"/>
  <c r="P10" i="56" l="1"/>
  <c r="H7" i="56"/>
  <c r="I7" i="56"/>
  <c r="N7" i="56"/>
  <c r="O7" i="56"/>
  <c r="D7" i="56"/>
  <c r="I8" i="56"/>
  <c r="J8" i="56"/>
  <c r="K8" i="56"/>
  <c r="L8" i="56"/>
  <c r="M8" i="56"/>
  <c r="N8" i="56"/>
  <c r="O8" i="56"/>
  <c r="D8" i="56"/>
  <c r="J9" i="56"/>
  <c r="L9" i="56"/>
  <c r="M9" i="56"/>
  <c r="N9" i="56"/>
  <c r="O9" i="56"/>
  <c r="D9" i="56"/>
  <c r="L10" i="56"/>
  <c r="M10" i="56"/>
  <c r="N10" i="56"/>
  <c r="O10" i="56"/>
  <c r="E13" i="56"/>
  <c r="F13" i="56"/>
  <c r="G13" i="56"/>
  <c r="H13" i="56"/>
  <c r="I13" i="56"/>
  <c r="J13" i="56"/>
  <c r="K13" i="56"/>
  <c r="L13" i="56"/>
  <c r="M13" i="56"/>
  <c r="N13" i="56"/>
  <c r="O13" i="56"/>
  <c r="D13" i="56"/>
  <c r="N15" i="56"/>
  <c r="O15" i="56"/>
  <c r="M15" i="56"/>
  <c r="L15" i="56"/>
  <c r="K15" i="56"/>
  <c r="J15" i="56"/>
  <c r="I15" i="56"/>
  <c r="H15" i="56"/>
  <c r="G15" i="56"/>
  <c r="F15" i="56"/>
  <c r="E15" i="56"/>
  <c r="D15" i="56"/>
  <c r="D22" i="56"/>
  <c r="E22" i="56"/>
  <c r="F22" i="56"/>
  <c r="G22" i="56"/>
  <c r="H22" i="56"/>
  <c r="I22" i="56"/>
  <c r="K22" i="56"/>
  <c r="L22" i="56"/>
  <c r="M22" i="56"/>
  <c r="N22" i="56"/>
  <c r="O22" i="56"/>
  <c r="J22" i="56"/>
  <c r="M7" i="56" l="1"/>
  <c r="L7" i="56"/>
  <c r="K7" i="56"/>
  <c r="J7" i="56"/>
  <c r="E12" i="56"/>
  <c r="F12" i="56"/>
  <c r="G12" i="56"/>
  <c r="H12" i="56"/>
  <c r="E11" i="56"/>
  <c r="F11" i="56"/>
  <c r="G11" i="56"/>
  <c r="H11" i="56"/>
  <c r="E10" i="56"/>
  <c r="F10" i="56"/>
  <c r="H10" i="56"/>
  <c r="E9" i="56"/>
  <c r="F9" i="56"/>
  <c r="G9" i="56"/>
  <c r="H9" i="56"/>
  <c r="E8" i="56"/>
  <c r="F8" i="56"/>
  <c r="G8" i="56"/>
  <c r="H8" i="56"/>
  <c r="D11" i="56"/>
  <c r="D12" i="56"/>
  <c r="E7" i="56" l="1"/>
  <c r="G7" i="56"/>
  <c r="F7" i="56"/>
</calcChain>
</file>

<file path=xl/sharedStrings.xml><?xml version="1.0" encoding="utf-8"?>
<sst xmlns="http://schemas.openxmlformats.org/spreadsheetml/2006/main" count="179" uniqueCount="78">
  <si>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</si>
  <si>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</si>
  <si>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</si>
  <si>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</si>
  <si>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</si>
  <si>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</si>
  <si>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</si>
  <si>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</si>
  <si>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</si>
  <si>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</si>
  <si>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</si>
  <si>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</si>
  <si>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</si>
  <si>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</si>
  <si>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</si>
  <si>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</si>
  <si>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</si>
  <si>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</si>
  <si>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</si>
  <si>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</si>
  <si>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</si>
  <si>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</si>
  <si>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</si>
  <si>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</si>
  <si>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</si>
  <si>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</si>
  <si>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</si>
  <si>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Основные мероприятия программы</t>
  </si>
  <si>
    <t>Отдел по экономике и инвестиционным программам  администрации Лискинского муниципального района Воронежской области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</si>
  <si>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</si>
  <si>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</si>
  <si>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</si>
  <si>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</si>
  <si>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</si>
  <si>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</si>
  <si>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</si>
  <si>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семей</t>
  </si>
  <si>
    <t>МУНИЦИПАЛЬНАЯ ПРОГРАММА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</si>
  <si>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</si>
  <si>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0</t>
  </si>
  <si>
    <t>Ввод жилого дома для медицинских работников (30 квартир)</t>
  </si>
  <si>
    <t>кв.м.</t>
  </si>
  <si>
    <t>5</t>
  </si>
  <si>
    <t>%</t>
  </si>
  <si>
    <t>9,4</t>
  </si>
  <si>
    <t>Ед.</t>
  </si>
  <si>
    <t>17</t>
  </si>
  <si>
    <t>42</t>
  </si>
  <si>
    <t>Создание системы поддержки молодых семей в решении жилищной проблемы в Лискинском муниципальном районе Воронежской области.
Создание благоприятных условий для развития бюджетной сферы района.</t>
  </si>
  <si>
    <t>1. Обеспечение предоставления молодым семьям - участникам подпрограммы социальных выплат на приобретение жилого помещения или строительство индивидуального жилого дома (далее - социальные выплаты);
2.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ипотечных жилищных кредитов, для приобретения жилого помещения или строительства индивидуального жилого дома.
3. Обеспечение качественного медицинского облуживания на более высоком уровне.
4. Работа с кадрами, привлечение специалистов на работу в бюджетную сферу района.
5. Обеспечение жильем работников бюджетной сферы.</t>
  </si>
  <si>
    <t>2014 - 2025 годы</t>
  </si>
  <si>
    <t xml:space="preserve">Пункт Фед. плана
 стат. работ
</t>
  </si>
  <si>
    <t xml:space="preserve">ОСНОВНОЕ МЕРОПРИЯТИЕ 1: Оказание государственной поддержки молодым семьям на приобретение жилого помещения или строительство индивидуального жилого дома </t>
  </si>
  <si>
    <t xml:space="preserve">Приобретение квартир для работников бюджетной сферы </t>
  </si>
  <si>
    <t xml:space="preserve">Количество молодых семей, получивших свидетельство о праве на получение социальной выплаты на приобретение жилого помещения или строительства индивидуального жилого дома </t>
  </si>
  <si>
    <t>Доля молодых семей, получивших свидетельство о праве на получение социальной выплаты на приобретение жилого помещения или строительство индивидуального  жилого дома, в общем количестве молодых семей, нуждающихся в улучшении жилищных условий по состоянию на 1 января</t>
  </si>
  <si>
    <t>ОСНОВНОЕ МЕРОПРИЯТИЕ 1: Обеспечение жильем работников бюджетной сферы</t>
  </si>
  <si>
    <t xml:space="preserve">- привлечение в жилищную сферу дополнительных финансовых средств банков и других организаций, предоставляющих ипотечные жилищные кредиты и займы, собственных средств граждан;
- развитие и закрепление положительных демографических тенденций в обществе;
- укрепление семейных отношений и снижение уровня социальной напряженности в обществе;
- развитие системы ипотечного жилищного кредитования.
- привлечение новых специалистов на работу в  бюджетную сферу района,
- ввод жилья для медицинских работников, 
- приобретение квартир для работников бюджетной сферы, 
- улучшение качества медицинского облуживания населения района.
</t>
  </si>
  <si>
    <t>Приложение 1 к муниципальной программе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</si>
  <si>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ПАСПОРТ
муниципальной программы Лискинского муниципального района Воронежской области "Обеспечение доступным и комфортным жильем и коммунальными услугами населения Лискинского муниципального района Воронежской области"</t>
  </si>
  <si>
    <t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
Приложение №2 - Сведения о показателях (индикаторах) 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области".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</si>
  <si>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</si>
  <si>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2 к муниципальной программе "Обеспечение доступным и комфортным жильем и коммунальными услугами населения Лискинского муниципального района Воронежской области"</t>
  </si>
  <si>
    <t>Сведения о показателях (индикаторах) 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</si>
  <si>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</si>
  <si>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"Обеспечение жильем молодых семей"</t>
  </si>
  <si>
    <t>ПОДПРОГРАММА  "Обеспечение жильем работников бюджетной сферы"</t>
  </si>
  <si>
    <t>Приложение 3 
к муниципальной программе "Обеспечение доступным 
и комфортным жильем и коммунальными услугами 
населения Лискинского муниципального района 
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</si>
  <si>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</si>
  <si>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</si>
  <si>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 "Обеспечение жильем молодых семей" </t>
  </si>
  <si>
    <t xml:space="preserve"> "Обеспечение жильем работников бюджетной сферы" </t>
  </si>
  <si>
    <t>В рамках подпрограммы "Обеспечение жильем молодых семей":
1. Оказание государственной поддержки молодым семьям на приобретение жилого помещения или строительство индивидуального жилого дома.
2. Совершенствование нормативно-правовой базы, регулирующей оказание государственной поддержки молодым семьям на приобретение жилого помещения или строительство индивидуального жилого дома.
В рамках подпрограммы "Обеспечение жильем работников бюджетной сферы":
1. Ввод жилого дома для медицинских работников. 
2. Приобретение квартир для работников бюджетной сферы.</t>
  </si>
  <si>
    <t xml:space="preserve">внебюджетные фонды                        </t>
  </si>
  <si>
    <t>Отдел по экономике и инвестиционным программам  администрации Лискинского муниципального района Воронежской области; администрации Лискинского муниципального района Воронежской области</t>
  </si>
  <si>
    <r>
      <t xml:space="preserve">Отдел по управлению муниципальным имуществом; отдел по экономике и инвестиционным программам; </t>
    </r>
    <r>
      <rPr>
        <sz val="12"/>
        <rFont val="Times New Roman"/>
        <family val="1"/>
        <charset val="204"/>
      </rPr>
      <t>отдел по финансам и бюджетной политике админис</t>
    </r>
    <r>
      <rPr>
        <sz val="12"/>
        <color indexed="8"/>
        <rFont val="Times New Roman"/>
        <family val="1"/>
        <charset val="204"/>
      </rPr>
      <t xml:space="preserve">трации  Лискинского муниципального района Воронежской области </t>
    </r>
  </si>
  <si>
    <r>
      <t xml:space="preserve">1. Количество молодых семей, улучшивших жилищные условия в рамках реализации подпрограммы - 46;                                                                            2. Доля молодых семей, получивших свидетельство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января- </t>
    </r>
    <r>
      <rPr>
        <b/>
        <sz val="12"/>
        <rFont val="Times New Roman"/>
        <family val="1"/>
        <charset val="204"/>
      </rPr>
      <t>58%;</t>
    </r>
    <r>
      <rPr>
        <sz val="12"/>
        <rFont val="Times New Roman"/>
        <family val="1"/>
        <charset val="204"/>
      </rPr>
      <t xml:space="preserve">
3. Ввод 1 619 кв.м. жилья для медицинских работников.
4. Приобретение квартир для работников бюджетной сферы - 7. </t>
    </r>
  </si>
  <si>
    <t xml:space="preserve">Всего - 365 016,447:
- из средств федерального бюджета 7 516,20 тыс.руб., в т.ч.:
- 2014 г. - 1 031,0 тыс.руб. 
- 2015 г. - 1 031,0 тыс.руб. 
- 2016 г. - 1 227,8 тыс.руб.  
- 2017 г. - 1 242,9 тыс.руб. 
- 2020 г. - 2 983,5 тыс.руб.;
- из средств областного бюджета 66 095,89 тыс.руб., в т.ч.:
- 2014 г. - 1 095,0 тыс.руб. 
- 2015 г. - 1 095,0 тыс.руб. 
- 2016 г. - 891,3 тыс.руб.  
- 2017 г. - 758,7 тыс.руб. 
- 2018 г. - 8 546,59 тыс.руб.
- 2019 г. - 7 317,6 тыс.руб.  
- 2020 г. - 5 881,9 тыс.руб.  
- 2021 г. - 8 137,0 тыс. руб. 
- 2022 г. - 14 135,5 тыс. руб. 
- 2023 г. - 14 237,3 тыс. руб.  
- 2024 г. - 2 000,0 тыс. руб. 
- 2025 г. - 2 000,0 тыс. руб. 
- из средств местного бюджета 95 732,74 тыс.руб., в т.ч.:
- 2014 г. - 55 101,0 тыс.руб. 
- 2015 г. - 1 200,0 тыс.руб. 
- 2016 г. - 1 331,564 тыс.руб.  
- 2017 г. - 7 533,8 тыс.руб. 
- 2018 г. - 1 195,576 тыс.руб.
- 2019 г. - 5 200,0 тыс.руб.  
- 2020 г. - 5 460,8 тыс.руб.  
- 2021 г. - 11 510,0 тыс. руб. 
- 2022 г. - 2 600,0 тыс. руб. 
- 2023 г. - 2 600,0 тыс. руб.  
- 2024 г. - 1 000,0 тыс. руб. 
- 2025 г. - 1 000,0 тыс. руб.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</si>
</sst>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"/>
    <numFmt numFmtId="167" formatCode="#,##0.0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49" fontId="8" fillId="5" borderId="1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2" fillId="2" borderId="1" xfId="0" applyNumberFormat="1" applyFont="1" applyFill="1" applyBorder="1" applyAlignment="1">
      <alignment horizontal="center" wrapText="1"/>
    </xf>
    <xf numFmtId="166" fontId="2" fillId="2" borderId="7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1" xfId="0" applyNumberFormat="1" applyFont="1" applyFill="1" applyBorder="1" applyAlignment="1">
      <alignment horizontal="center" wrapText="1"/>
    </xf>
    <xf numFmtId="165" fontId="8" fillId="5" borderId="11" xfId="0" applyNumberFormat="1" applyFont="1" applyFill="1" applyBorder="1" applyAlignment="1">
      <alignment horizontal="center" vertical="center" wrapText="1"/>
    </xf>
    <xf numFmtId="166" fontId="8" fillId="5" borderId="11" xfId="0" applyNumberFormat="1" applyFont="1" applyFill="1" applyBorder="1" applyAlignment="1">
      <alignment horizontal="center" vertical="center" wrapText="1"/>
    </xf>
    <xf numFmtId="4" fontId="8" fillId="5" borderId="1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7" fontId="2" fillId="3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9"/>
  <sheetViews>
    <sheetView tabSelected="1" view="pageBreakPreview" topLeftCell="A7" zoomScale="78" zoomScaleSheetLayoutView="78" workbookViewId="0">
      <selection activeCell="B11" sqref="B11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78.75" x14ac:dyDescent="0.25">
      <c r="A1" s="8"/>
      <c r="B1" s="33" t="s">
        <v>58</v>
      </c>
    </row>
    <row r="2" spans="1:2" ht="67.5" customHeight="1" x14ac:dyDescent="0.2">
      <c r="A2" s="87" t="s">
        <v>59</v>
      </c>
      <c r="B2" s="88"/>
    </row>
    <row r="3" spans="1:2" ht="69" customHeight="1" x14ac:dyDescent="0.2">
      <c r="A3" s="1" t="s">
        <v>14</v>
      </c>
      <c r="B3" s="81" t="s">
        <v>74</v>
      </c>
    </row>
    <row r="4" spans="1:2" s="3" customFormat="1" ht="79.5" customHeight="1" x14ac:dyDescent="0.2">
      <c r="A4" s="1" t="s">
        <v>15</v>
      </c>
      <c r="B4" s="81" t="s">
        <v>75</v>
      </c>
    </row>
    <row r="5" spans="1:2" s="3" customFormat="1" ht="48.75" customHeight="1" x14ac:dyDescent="0.2">
      <c r="A5" s="1" t="s">
        <v>16</v>
      </c>
      <c r="B5" s="30" t="s">
        <v>28</v>
      </c>
    </row>
    <row r="6" spans="1:2" s="3" customFormat="1" ht="231" customHeight="1" x14ac:dyDescent="0.2">
      <c r="A6" s="34" t="s">
        <v>27</v>
      </c>
      <c r="B6" s="85" t="s">
        <v>72</v>
      </c>
    </row>
    <row r="7" spans="1:2" s="7" customFormat="1" ht="83.25" customHeight="1" x14ac:dyDescent="0.2">
      <c r="A7" s="1" t="s">
        <v>17</v>
      </c>
      <c r="B7" s="82" t="s">
        <v>48</v>
      </c>
    </row>
    <row r="8" spans="1:2" s="10" customFormat="1" ht="276.75" customHeight="1" x14ac:dyDescent="0.2">
      <c r="A8" s="1" t="s">
        <v>18</v>
      </c>
      <c r="B8" s="60" t="s">
        <v>49</v>
      </c>
    </row>
    <row r="9" spans="1:2" s="10" customFormat="1" ht="201.75" customHeight="1" x14ac:dyDescent="0.2">
      <c r="A9" s="1" t="s">
        <v>19</v>
      </c>
      <c r="B9" s="86" t="s">
        <v>76</v>
      </c>
    </row>
    <row r="10" spans="1:2" s="3" customFormat="1" ht="39" customHeight="1" x14ac:dyDescent="0.2">
      <c r="A10" s="1" t="s">
        <v>20</v>
      </c>
      <c r="B10" s="61" t="s">
        <v>50</v>
      </c>
    </row>
    <row r="11" spans="1:2" s="3" customFormat="1" ht="396" x14ac:dyDescent="0.2">
      <c r="A11" s="1" t="s">
        <v>21</v>
      </c>
      <c r="B11" s="123" t="s">
        <v>77</v>
      </c>
    </row>
    <row r="12" spans="1:2" s="14" customFormat="1" ht="282" customHeight="1" x14ac:dyDescent="0.2">
      <c r="A12" s="1" t="s">
        <v>22</v>
      </c>
      <c r="B12" s="59" t="s">
        <v>57</v>
      </c>
    </row>
    <row r="13" spans="1:2" s="14" customFormat="1" ht="15.75" x14ac:dyDescent="0.25">
      <c r="A13" s="35" t="s">
        <v>13</v>
      </c>
      <c r="B13" s="2"/>
    </row>
    <row r="14" spans="1:2" s="14" customFormat="1" ht="78" customHeight="1" x14ac:dyDescent="0.2">
      <c r="A14" s="89" t="s">
        <v>60</v>
      </c>
      <c r="B14" s="89"/>
    </row>
    <row r="15" spans="1:2" s="14" customFormat="1" ht="53.25" customHeight="1" x14ac:dyDescent="0.2">
      <c r="A15" s="89" t="s">
        <v>61</v>
      </c>
      <c r="B15" s="89"/>
    </row>
    <row r="16" spans="1:2" s="14" customFormat="1" ht="15.75" x14ac:dyDescent="0.25">
      <c r="A16" s="35"/>
      <c r="B16" s="2"/>
    </row>
    <row r="17" spans="1:2" ht="15.75" x14ac:dyDescent="0.25">
      <c r="A17" s="36"/>
      <c r="B17" s="2"/>
    </row>
    <row r="18" spans="1:2" ht="15.75" x14ac:dyDescent="0.25">
      <c r="A18" s="36"/>
      <c r="B18" s="37"/>
    </row>
    <row r="19" spans="1:2" x14ac:dyDescent="0.2">
      <c r="B19" s="15"/>
    </row>
  </sheetData>
  <mergeCells count="3">
    <mergeCell ref="A2:B2"/>
    <mergeCell ref="A14:B14"/>
    <mergeCell ref="A15:B15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96" firstPageNumber="163" fitToHeight="0" orientation="portrait" r:id="rId1"/>
  <headerFooter differentFirst="1" scaleWithDoc="0">
    <oddHeader>&amp;C&amp;P</oddHeader>
  </headerFooter>
  <rowBreaks count="1" manualBreakCount="1">
    <brk id="10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7"/>
  <sheetViews>
    <sheetView view="pageBreakPreview" topLeftCell="A7" zoomScaleNormal="100" zoomScaleSheetLayoutView="100" workbookViewId="0">
      <selection activeCell="E20" sqref="E20"/>
    </sheetView>
  </sheetViews>
  <sheetFormatPr defaultRowHeight="15.75" x14ac:dyDescent="0.25"/>
  <cols>
    <col min="1" max="1" width="8.28515625" style="2" customWidth="1"/>
    <col min="2" max="2" width="37.85546875" style="22" customWidth="1"/>
    <col min="3" max="3" width="11.42578125" style="2" customWidth="1"/>
    <col min="4" max="4" width="11.140625" style="2" customWidth="1"/>
    <col min="5" max="15" width="7.42578125" style="2" customWidth="1"/>
  </cols>
  <sheetData>
    <row r="1" spans="1:16" ht="96" customHeight="1" x14ac:dyDescent="0.25">
      <c r="A1" s="20"/>
      <c r="B1" s="21"/>
      <c r="C1" s="8"/>
      <c r="D1" s="8"/>
      <c r="E1" s="9"/>
      <c r="F1" s="96" t="s">
        <v>62</v>
      </c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2.25" customHeight="1" x14ac:dyDescent="0.25">
      <c r="A2" s="20"/>
      <c r="B2" s="21"/>
      <c r="C2" s="8"/>
      <c r="D2" s="8"/>
      <c r="E2" s="9"/>
      <c r="F2" s="9"/>
      <c r="G2" s="9"/>
      <c r="H2" s="9"/>
      <c r="I2" s="11"/>
    </row>
    <row r="3" spans="1:16" s="3" customFormat="1" ht="46.5" customHeight="1" x14ac:dyDescent="0.2">
      <c r="A3" s="97" t="s">
        <v>63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</row>
    <row r="4" spans="1:16" ht="15.75" customHeight="1" x14ac:dyDescent="0.2">
      <c r="A4" s="100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101"/>
    </row>
    <row r="5" spans="1:16" s="3" customFormat="1" ht="56.25" customHeight="1" x14ac:dyDescent="0.2">
      <c r="A5" s="105" t="s">
        <v>1</v>
      </c>
      <c r="B5" s="105" t="s">
        <v>3</v>
      </c>
      <c r="C5" s="105" t="s">
        <v>51</v>
      </c>
      <c r="D5" s="105" t="s">
        <v>4</v>
      </c>
      <c r="E5" s="102" t="s">
        <v>5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4"/>
    </row>
    <row r="6" spans="1:16" s="3" customFormat="1" ht="36.75" customHeight="1" x14ac:dyDescent="0.2">
      <c r="A6" s="106"/>
      <c r="B6" s="106"/>
      <c r="C6" s="106"/>
      <c r="D6" s="106"/>
      <c r="E6" s="18">
        <v>2014</v>
      </c>
      <c r="F6" s="18">
        <v>2015</v>
      </c>
      <c r="G6" s="18">
        <v>2016</v>
      </c>
      <c r="H6" s="18">
        <v>2017</v>
      </c>
      <c r="I6" s="17">
        <v>2018</v>
      </c>
      <c r="J6" s="18">
        <v>2019</v>
      </c>
      <c r="K6" s="32">
        <v>2020</v>
      </c>
      <c r="L6" s="32">
        <v>2021</v>
      </c>
      <c r="M6" s="32">
        <v>2022</v>
      </c>
      <c r="N6" s="32">
        <v>2023</v>
      </c>
      <c r="O6" s="32">
        <v>2024</v>
      </c>
      <c r="P6" s="66">
        <v>2025</v>
      </c>
    </row>
    <row r="7" spans="1:16" s="7" customFormat="1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65">
        <v>11</v>
      </c>
      <c r="L7" s="65">
        <v>12</v>
      </c>
      <c r="M7" s="65">
        <v>13</v>
      </c>
      <c r="N7" s="65">
        <v>14</v>
      </c>
      <c r="O7" s="65">
        <v>15</v>
      </c>
      <c r="P7" s="38">
        <v>16</v>
      </c>
    </row>
    <row r="8" spans="1:16" s="3" customFormat="1" ht="29.25" customHeight="1" x14ac:dyDescent="0.25">
      <c r="A8" s="90" t="s">
        <v>64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2"/>
    </row>
    <row r="9" spans="1:16" s="3" customFormat="1" ht="19.5" customHeight="1" x14ac:dyDescent="0.25">
      <c r="A9" s="90" t="s">
        <v>65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2"/>
    </row>
    <row r="10" spans="1:16" s="10" customFormat="1" ht="31.5" x14ac:dyDescent="0.2">
      <c r="A10" s="23" t="s">
        <v>2</v>
      </c>
      <c r="B10" s="16" t="s">
        <v>23</v>
      </c>
      <c r="C10" s="23"/>
      <c r="D10" s="19"/>
      <c r="E10" s="19"/>
      <c r="F10" s="23"/>
      <c r="G10" s="19"/>
      <c r="H10" s="23"/>
      <c r="I10" s="23"/>
      <c r="J10" s="24"/>
      <c r="K10" s="24"/>
      <c r="L10" s="24"/>
      <c r="M10" s="24"/>
      <c r="N10" s="24"/>
      <c r="O10" s="24"/>
      <c r="P10" s="42"/>
    </row>
    <row r="11" spans="1:16" s="10" customFormat="1" ht="35.25" customHeight="1" x14ac:dyDescent="0.2">
      <c r="A11" s="93" t="s">
        <v>52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5"/>
    </row>
    <row r="12" spans="1:16" s="10" customFormat="1" ht="94.5" x14ac:dyDescent="0.2">
      <c r="A12" s="25" t="s">
        <v>32</v>
      </c>
      <c r="B12" s="29" t="s">
        <v>54</v>
      </c>
      <c r="C12" s="25"/>
      <c r="D12" s="40" t="s">
        <v>36</v>
      </c>
      <c r="E12" s="19">
        <v>6</v>
      </c>
      <c r="F12" s="25" t="s">
        <v>42</v>
      </c>
      <c r="G12" s="19">
        <v>6</v>
      </c>
      <c r="H12" s="25" t="s">
        <v>42</v>
      </c>
      <c r="I12" s="41" t="s">
        <v>46</v>
      </c>
      <c r="J12" s="24">
        <v>15</v>
      </c>
      <c r="K12" s="24">
        <v>19</v>
      </c>
      <c r="L12" s="24">
        <v>19</v>
      </c>
      <c r="M12" s="24">
        <v>19</v>
      </c>
      <c r="N12" s="24">
        <v>19</v>
      </c>
      <c r="O12" s="24">
        <v>5</v>
      </c>
      <c r="P12" s="39">
        <v>5</v>
      </c>
    </row>
    <row r="13" spans="1:16" s="10" customFormat="1" ht="141.75" x14ac:dyDescent="0.2">
      <c r="A13" s="25" t="s">
        <v>33</v>
      </c>
      <c r="B13" s="29" t="s">
        <v>55</v>
      </c>
      <c r="C13" s="25"/>
      <c r="D13" s="40" t="s">
        <v>43</v>
      </c>
      <c r="E13" s="19">
        <v>6.1</v>
      </c>
      <c r="F13" s="25" t="s">
        <v>44</v>
      </c>
      <c r="G13" s="19">
        <v>9.4</v>
      </c>
      <c r="H13" s="25" t="s">
        <v>44</v>
      </c>
      <c r="I13" s="41" t="s">
        <v>47</v>
      </c>
      <c r="J13" s="24">
        <v>58</v>
      </c>
      <c r="K13" s="24">
        <v>72</v>
      </c>
      <c r="L13" s="24">
        <v>75</v>
      </c>
      <c r="M13" s="24">
        <v>78</v>
      </c>
      <c r="N13" s="24">
        <v>80</v>
      </c>
      <c r="O13" s="24">
        <v>82</v>
      </c>
      <c r="P13" s="39">
        <v>84</v>
      </c>
    </row>
    <row r="14" spans="1:16" x14ac:dyDescent="0.25">
      <c r="A14" s="90" t="s">
        <v>66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2"/>
    </row>
    <row r="15" spans="1:16" x14ac:dyDescent="0.2">
      <c r="A15" s="93" t="s">
        <v>56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5"/>
    </row>
    <row r="16" spans="1:16" ht="31.5" x14ac:dyDescent="0.2">
      <c r="A16" s="25" t="s">
        <v>32</v>
      </c>
      <c r="B16" s="29" t="s">
        <v>40</v>
      </c>
      <c r="C16" s="25"/>
      <c r="D16" s="40" t="s">
        <v>41</v>
      </c>
      <c r="E16" s="79">
        <v>1619</v>
      </c>
      <c r="F16" s="25"/>
      <c r="G16" s="19"/>
      <c r="H16" s="25"/>
      <c r="I16" s="41"/>
      <c r="J16" s="24"/>
      <c r="K16" s="24"/>
      <c r="L16" s="24"/>
      <c r="M16" s="24"/>
      <c r="N16" s="24"/>
      <c r="O16" s="24"/>
      <c r="P16" s="58"/>
    </row>
    <row r="17" spans="1:16" ht="31.5" x14ac:dyDescent="0.25">
      <c r="A17" s="43" t="s">
        <v>33</v>
      </c>
      <c r="B17" s="62" t="s">
        <v>53</v>
      </c>
      <c r="C17" s="63"/>
      <c r="D17" s="43" t="s">
        <v>45</v>
      </c>
      <c r="E17" s="63"/>
      <c r="F17" s="63"/>
      <c r="G17" s="63"/>
      <c r="H17" s="43">
        <v>3</v>
      </c>
      <c r="I17" s="63"/>
      <c r="J17" s="43">
        <v>2</v>
      </c>
      <c r="K17" s="43">
        <v>2</v>
      </c>
      <c r="L17" s="43">
        <v>4</v>
      </c>
      <c r="M17" s="63"/>
      <c r="N17" s="63"/>
      <c r="O17" s="63"/>
      <c r="P17" s="64"/>
    </row>
  </sheetData>
  <mergeCells count="12">
    <mergeCell ref="A14:P14"/>
    <mergeCell ref="A15:P15"/>
    <mergeCell ref="A9:P9"/>
    <mergeCell ref="A11:P11"/>
    <mergeCell ref="F1:P1"/>
    <mergeCell ref="A3:P4"/>
    <mergeCell ref="E5:P5"/>
    <mergeCell ref="A8:P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scale="88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8"/>
  <sheetViews>
    <sheetView view="pageBreakPreview" zoomScale="62" zoomScaleNormal="100" zoomScaleSheetLayoutView="62" workbookViewId="0">
      <selection activeCell="H22" sqref="H22"/>
    </sheetView>
  </sheetViews>
  <sheetFormatPr defaultRowHeight="12.75" x14ac:dyDescent="0.2"/>
  <cols>
    <col min="1" max="1" width="21" customWidth="1"/>
    <col min="2" max="2" width="24.7109375" customWidth="1"/>
    <col min="3" max="3" width="21.7109375" customWidth="1"/>
    <col min="4" max="4" width="15.140625" customWidth="1"/>
    <col min="5" max="5" width="15.7109375" customWidth="1"/>
    <col min="6" max="6" width="12.140625" customWidth="1"/>
    <col min="7" max="7" width="11.28515625" customWidth="1"/>
    <col min="8" max="8" width="12.85546875" customWidth="1"/>
    <col min="9" max="9" width="15.140625" customWidth="1"/>
    <col min="10" max="11" width="12.28515625" customWidth="1"/>
    <col min="12" max="12" width="11.140625" customWidth="1"/>
    <col min="13" max="13" width="11.42578125" customWidth="1"/>
    <col min="14" max="15" width="11.7109375" customWidth="1"/>
    <col min="16" max="16" width="18.42578125" customWidth="1"/>
  </cols>
  <sheetData>
    <row r="1" spans="1:16" ht="81.75" customHeight="1" x14ac:dyDescent="0.25">
      <c r="B1" s="2"/>
      <c r="C1" s="107" t="s">
        <v>67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68"/>
    </row>
    <row r="2" spans="1:16" s="3" customFormat="1" ht="71.25" customHeight="1" x14ac:dyDescent="0.2">
      <c r="A2" s="114" t="s">
        <v>68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6" x14ac:dyDescent="0.2">
      <c r="A3" s="5"/>
      <c r="B3" s="6"/>
      <c r="C3" s="4"/>
      <c r="D3" s="4"/>
      <c r="E3" s="4"/>
      <c r="F3" s="4"/>
      <c r="G3" s="4"/>
    </row>
    <row r="4" spans="1:16" s="10" customFormat="1" ht="45" customHeight="1" x14ac:dyDescent="0.2">
      <c r="A4" s="118" t="s">
        <v>6</v>
      </c>
      <c r="B4" s="117" t="s">
        <v>24</v>
      </c>
      <c r="C4" s="119" t="s">
        <v>10</v>
      </c>
      <c r="D4" s="102" t="s">
        <v>25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6"/>
    </row>
    <row r="5" spans="1:16" s="3" customFormat="1" ht="78.75" x14ac:dyDescent="0.2">
      <c r="A5" s="118"/>
      <c r="B5" s="117"/>
      <c r="C5" s="119"/>
      <c r="D5" s="12" t="s">
        <v>29</v>
      </c>
      <c r="E5" s="12" t="s">
        <v>30</v>
      </c>
      <c r="F5" s="13" t="s">
        <v>31</v>
      </c>
      <c r="G5" s="28">
        <v>2017</v>
      </c>
      <c r="H5" s="32">
        <v>2018</v>
      </c>
      <c r="I5" s="32">
        <v>2019</v>
      </c>
      <c r="J5" s="32">
        <v>2020</v>
      </c>
      <c r="K5" s="32">
        <v>2021</v>
      </c>
      <c r="L5" s="32">
        <v>2022</v>
      </c>
      <c r="M5" s="32">
        <v>2023</v>
      </c>
      <c r="N5" s="32">
        <v>2024</v>
      </c>
      <c r="O5" s="32">
        <v>2025</v>
      </c>
    </row>
    <row r="6" spans="1:16" s="7" customFormat="1" ht="15.75" x14ac:dyDescent="0.2">
      <c r="A6" s="27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31">
        <v>8</v>
      </c>
      <c r="I6" s="31">
        <v>9</v>
      </c>
      <c r="J6" s="67">
        <v>10</v>
      </c>
      <c r="K6" s="67">
        <v>11</v>
      </c>
      <c r="L6" s="67">
        <v>12</v>
      </c>
      <c r="M6" s="67">
        <v>13</v>
      </c>
      <c r="N6" s="67">
        <v>14</v>
      </c>
      <c r="O6" s="31">
        <v>15</v>
      </c>
    </row>
    <row r="7" spans="1:16" s="7" customFormat="1" ht="15.75" x14ac:dyDescent="0.2">
      <c r="A7" s="120" t="s">
        <v>37</v>
      </c>
      <c r="B7" s="120" t="s">
        <v>69</v>
      </c>
      <c r="C7" s="48" t="s">
        <v>9</v>
      </c>
      <c r="D7" s="76">
        <f>SUM(D8:D13)</f>
        <v>63404</v>
      </c>
      <c r="E7" s="76">
        <f t="shared" ref="E7:O7" si="0">SUM(E8:E13)</f>
        <v>9503</v>
      </c>
      <c r="F7" s="76">
        <f t="shared" si="0"/>
        <v>10486.2</v>
      </c>
      <c r="G7" s="76">
        <f t="shared" si="0"/>
        <v>16296.099999999999</v>
      </c>
      <c r="H7" s="78">
        <f t="shared" si="0"/>
        <v>34019.478000000003</v>
      </c>
      <c r="I7" s="77">
        <f t="shared" si="0"/>
        <v>37021.868999999999</v>
      </c>
      <c r="J7" s="76">
        <f t="shared" si="0"/>
        <v>46566</v>
      </c>
      <c r="K7" s="76">
        <f t="shared" si="0"/>
        <v>41147</v>
      </c>
      <c r="L7" s="76">
        <f t="shared" si="0"/>
        <v>39235.5</v>
      </c>
      <c r="M7" s="76">
        <f t="shared" si="0"/>
        <v>40337.300000000003</v>
      </c>
      <c r="N7" s="76">
        <f t="shared" si="0"/>
        <v>13500</v>
      </c>
      <c r="O7" s="76">
        <f t="shared" si="0"/>
        <v>13500</v>
      </c>
      <c r="P7" s="84">
        <f>SUM(D7:O7)</f>
        <v>365016.44699999999</v>
      </c>
    </row>
    <row r="8" spans="1:16" s="7" customFormat="1" ht="15.75" x14ac:dyDescent="0.2">
      <c r="A8" s="121"/>
      <c r="B8" s="121"/>
      <c r="C8" s="49" t="s">
        <v>11</v>
      </c>
      <c r="D8" s="76">
        <f>SUM(D16+D23)</f>
        <v>1031</v>
      </c>
      <c r="E8" s="76">
        <f t="shared" ref="E8:O8" si="1">SUM(E16+E23)</f>
        <v>1031</v>
      </c>
      <c r="F8" s="76">
        <f t="shared" si="1"/>
        <v>1227.8</v>
      </c>
      <c r="G8" s="76">
        <f t="shared" si="1"/>
        <v>1242.9000000000001</v>
      </c>
      <c r="H8" s="76">
        <f t="shared" si="1"/>
        <v>0</v>
      </c>
      <c r="I8" s="76">
        <f t="shared" si="1"/>
        <v>0</v>
      </c>
      <c r="J8" s="76">
        <f t="shared" si="1"/>
        <v>2983.5</v>
      </c>
      <c r="K8" s="76">
        <f t="shared" si="1"/>
        <v>0</v>
      </c>
      <c r="L8" s="76">
        <f t="shared" si="1"/>
        <v>0</v>
      </c>
      <c r="M8" s="76">
        <f t="shared" si="1"/>
        <v>0</v>
      </c>
      <c r="N8" s="76">
        <f t="shared" si="1"/>
        <v>0</v>
      </c>
      <c r="O8" s="76">
        <f t="shared" si="1"/>
        <v>0</v>
      </c>
      <c r="P8" s="84">
        <f t="shared" ref="P8:P9" si="2">SUM(D8:O8)</f>
        <v>7516.2000000000007</v>
      </c>
    </row>
    <row r="9" spans="1:16" s="7" customFormat="1" ht="15.75" x14ac:dyDescent="0.2">
      <c r="A9" s="121"/>
      <c r="B9" s="121"/>
      <c r="C9" s="50" t="s">
        <v>7</v>
      </c>
      <c r="D9" s="76">
        <f t="shared" ref="D9:O13" si="3">SUM(D17+D24)</f>
        <v>1095</v>
      </c>
      <c r="E9" s="76">
        <f t="shared" si="3"/>
        <v>1095</v>
      </c>
      <c r="F9" s="76">
        <f t="shared" si="3"/>
        <v>891.3</v>
      </c>
      <c r="G9" s="76">
        <f t="shared" si="3"/>
        <v>758.7</v>
      </c>
      <c r="H9" s="78">
        <f t="shared" si="3"/>
        <v>8546.59</v>
      </c>
      <c r="I9" s="76">
        <f t="shared" si="3"/>
        <v>7317.6</v>
      </c>
      <c r="J9" s="76">
        <f t="shared" si="3"/>
        <v>5881.9</v>
      </c>
      <c r="K9" s="76">
        <f t="shared" si="3"/>
        <v>8137</v>
      </c>
      <c r="L9" s="76">
        <f t="shared" si="3"/>
        <v>14135.5</v>
      </c>
      <c r="M9" s="76">
        <f t="shared" si="3"/>
        <v>14237.3</v>
      </c>
      <c r="N9" s="76">
        <f t="shared" si="3"/>
        <v>2000</v>
      </c>
      <c r="O9" s="76">
        <f t="shared" si="3"/>
        <v>2000</v>
      </c>
      <c r="P9" s="84">
        <f t="shared" si="2"/>
        <v>66095.89</v>
      </c>
    </row>
    <row r="10" spans="1:16" s="7" customFormat="1" ht="15.75" x14ac:dyDescent="0.2">
      <c r="A10" s="121"/>
      <c r="B10" s="121"/>
      <c r="C10" s="50" t="s">
        <v>8</v>
      </c>
      <c r="D10" s="76">
        <f>SUM(D18+D25)</f>
        <v>55101</v>
      </c>
      <c r="E10" s="76">
        <f t="shared" si="3"/>
        <v>1200</v>
      </c>
      <c r="F10" s="77">
        <f t="shared" si="3"/>
        <v>1331.5640000000001</v>
      </c>
      <c r="G10" s="76">
        <f>SUM(G18+G25)</f>
        <v>7533.8</v>
      </c>
      <c r="H10" s="77">
        <f t="shared" si="3"/>
        <v>1195.576</v>
      </c>
      <c r="I10" s="76">
        <f>SUM(I18+I25)</f>
        <v>5200</v>
      </c>
      <c r="J10" s="76">
        <f>SUM(J18+J25)</f>
        <v>5460.8</v>
      </c>
      <c r="K10" s="76">
        <f t="shared" si="3"/>
        <v>11510</v>
      </c>
      <c r="L10" s="76">
        <f t="shared" si="3"/>
        <v>2600</v>
      </c>
      <c r="M10" s="76">
        <f t="shared" si="3"/>
        <v>2600</v>
      </c>
      <c r="N10" s="76">
        <f t="shared" si="3"/>
        <v>1000</v>
      </c>
      <c r="O10" s="76">
        <f t="shared" si="3"/>
        <v>1000</v>
      </c>
      <c r="P10" s="84">
        <f>SUM(D10:O10)</f>
        <v>95732.74</v>
      </c>
    </row>
    <row r="11" spans="1:16" s="7" customFormat="1" ht="15.75" x14ac:dyDescent="0.2">
      <c r="A11" s="121"/>
      <c r="B11" s="121"/>
      <c r="C11" s="51" t="s">
        <v>73</v>
      </c>
      <c r="D11" s="56">
        <f t="shared" si="3"/>
        <v>0</v>
      </c>
      <c r="E11" s="56">
        <f t="shared" si="3"/>
        <v>0</v>
      </c>
      <c r="F11" s="56">
        <f t="shared" si="3"/>
        <v>0</v>
      </c>
      <c r="G11" s="56">
        <f t="shared" si="3"/>
        <v>0</v>
      </c>
      <c r="H11" s="56">
        <f t="shared" si="3"/>
        <v>0</v>
      </c>
      <c r="I11" s="56" t="s">
        <v>39</v>
      </c>
      <c r="J11" s="57" t="s">
        <v>39</v>
      </c>
      <c r="K11" s="56" t="s">
        <v>39</v>
      </c>
      <c r="L11" s="56" t="s">
        <v>39</v>
      </c>
      <c r="M11" s="56" t="s">
        <v>39</v>
      </c>
      <c r="N11" s="56" t="s">
        <v>39</v>
      </c>
      <c r="O11" s="57" t="s">
        <v>39</v>
      </c>
      <c r="P11" s="84"/>
    </row>
    <row r="12" spans="1:16" s="7" customFormat="1" ht="15.75" x14ac:dyDescent="0.2">
      <c r="A12" s="121"/>
      <c r="B12" s="121"/>
      <c r="C12" s="50" t="s">
        <v>35</v>
      </c>
      <c r="D12" s="56">
        <f t="shared" si="3"/>
        <v>0</v>
      </c>
      <c r="E12" s="56">
        <f t="shared" si="3"/>
        <v>0</v>
      </c>
      <c r="F12" s="56">
        <f t="shared" si="3"/>
        <v>0</v>
      </c>
      <c r="G12" s="56">
        <f t="shared" si="3"/>
        <v>0</v>
      </c>
      <c r="H12" s="56">
        <f t="shared" si="3"/>
        <v>0</v>
      </c>
      <c r="I12" s="56" t="s">
        <v>39</v>
      </c>
      <c r="J12" s="57" t="s">
        <v>39</v>
      </c>
      <c r="K12" s="56" t="s">
        <v>39</v>
      </c>
      <c r="L12" s="56" t="s">
        <v>39</v>
      </c>
      <c r="M12" s="56" t="s">
        <v>39</v>
      </c>
      <c r="N12" s="56" t="s">
        <v>39</v>
      </c>
      <c r="O12" s="57" t="s">
        <v>39</v>
      </c>
      <c r="P12" s="84"/>
    </row>
    <row r="13" spans="1:16" s="7" customFormat="1" ht="15.75" x14ac:dyDescent="0.2">
      <c r="A13" s="122"/>
      <c r="B13" s="122"/>
      <c r="C13" s="50" t="s">
        <v>12</v>
      </c>
      <c r="D13" s="76">
        <f t="shared" si="3"/>
        <v>6177</v>
      </c>
      <c r="E13" s="76">
        <f t="shared" si="3"/>
        <v>6177</v>
      </c>
      <c r="F13" s="77">
        <f t="shared" si="3"/>
        <v>7035.5360000000001</v>
      </c>
      <c r="G13" s="76">
        <f t="shared" si="3"/>
        <v>6760.7</v>
      </c>
      <c r="H13" s="77">
        <f t="shared" si="3"/>
        <v>24277.312000000002</v>
      </c>
      <c r="I13" s="77">
        <f t="shared" si="3"/>
        <v>24504.269</v>
      </c>
      <c r="J13" s="76">
        <f t="shared" si="3"/>
        <v>32239.8</v>
      </c>
      <c r="K13" s="76">
        <f t="shared" si="3"/>
        <v>21500</v>
      </c>
      <c r="L13" s="76">
        <f t="shared" si="3"/>
        <v>22500</v>
      </c>
      <c r="M13" s="76">
        <f t="shared" si="3"/>
        <v>23500</v>
      </c>
      <c r="N13" s="76">
        <f t="shared" si="3"/>
        <v>10500</v>
      </c>
      <c r="O13" s="76">
        <f t="shared" si="3"/>
        <v>10500</v>
      </c>
      <c r="P13" s="84">
        <f>SUM(D13:O13)</f>
        <v>195671.61700000003</v>
      </c>
    </row>
    <row r="14" spans="1:16" s="7" customFormat="1" ht="15.75" x14ac:dyDescent="0.2">
      <c r="A14" s="26" t="s">
        <v>0</v>
      </c>
      <c r="B14" s="44"/>
      <c r="C14" s="45"/>
      <c r="D14" s="47"/>
      <c r="E14" s="47"/>
      <c r="F14" s="47"/>
      <c r="G14" s="47"/>
      <c r="H14" s="47"/>
      <c r="I14" s="47"/>
      <c r="J14" s="67"/>
      <c r="K14" s="47"/>
      <c r="L14" s="47"/>
      <c r="M14" s="47"/>
      <c r="N14" s="47"/>
      <c r="O14" s="46"/>
      <c r="P14" s="84">
        <f>SUM(P8:P13)</f>
        <v>365016.44700000004</v>
      </c>
    </row>
    <row r="15" spans="1:16" s="3" customFormat="1" ht="15.75" customHeight="1" x14ac:dyDescent="0.25">
      <c r="A15" s="108" t="s">
        <v>34</v>
      </c>
      <c r="B15" s="111" t="s">
        <v>70</v>
      </c>
      <c r="C15" s="52" t="s">
        <v>9</v>
      </c>
      <c r="D15" s="69">
        <f t="shared" ref="D15:O15" si="4">SUM(D16:D21)</f>
        <v>9503</v>
      </c>
      <c r="E15" s="69">
        <f t="shared" si="4"/>
        <v>9503</v>
      </c>
      <c r="F15" s="69">
        <f t="shared" si="4"/>
        <v>10486.2</v>
      </c>
      <c r="G15" s="69">
        <f t="shared" si="4"/>
        <v>10032.299999999999</v>
      </c>
      <c r="H15" s="75">
        <f t="shared" si="4"/>
        <v>34019.478000000003</v>
      </c>
      <c r="I15" s="69">
        <f t="shared" si="4"/>
        <v>33021.868999999999</v>
      </c>
      <c r="J15" s="75">
        <f t="shared" si="4"/>
        <v>43269</v>
      </c>
      <c r="K15" s="69">
        <f t="shared" si="4"/>
        <v>32147</v>
      </c>
      <c r="L15" s="69">
        <f t="shared" si="4"/>
        <v>39235.5</v>
      </c>
      <c r="M15" s="69">
        <f t="shared" si="4"/>
        <v>40337.300000000003</v>
      </c>
      <c r="N15" s="69">
        <f t="shared" si="4"/>
        <v>13500</v>
      </c>
      <c r="O15" s="69">
        <f t="shared" si="4"/>
        <v>13500</v>
      </c>
    </row>
    <row r="16" spans="1:16" s="3" customFormat="1" ht="15.75" customHeight="1" x14ac:dyDescent="0.25">
      <c r="A16" s="109"/>
      <c r="B16" s="112"/>
      <c r="C16" s="53" t="s">
        <v>11</v>
      </c>
      <c r="D16" s="71">
        <v>1031</v>
      </c>
      <c r="E16" s="70">
        <v>1031</v>
      </c>
      <c r="F16" s="72">
        <v>1227.8</v>
      </c>
      <c r="G16" s="70">
        <v>1242.9000000000001</v>
      </c>
      <c r="H16" s="72" t="s">
        <v>39</v>
      </c>
      <c r="I16" s="70" t="s">
        <v>39</v>
      </c>
      <c r="J16" s="74">
        <v>2983.5</v>
      </c>
      <c r="K16" s="80">
        <v>0</v>
      </c>
      <c r="L16" s="80">
        <v>0</v>
      </c>
      <c r="M16" s="80">
        <v>0</v>
      </c>
      <c r="N16" s="70" t="s">
        <v>39</v>
      </c>
      <c r="O16" s="70" t="s">
        <v>39</v>
      </c>
    </row>
    <row r="17" spans="1:16" s="3" customFormat="1" ht="15.75" customHeight="1" x14ac:dyDescent="0.25">
      <c r="A17" s="109"/>
      <c r="B17" s="112"/>
      <c r="C17" s="54" t="s">
        <v>7</v>
      </c>
      <c r="D17" s="71">
        <v>1095</v>
      </c>
      <c r="E17" s="70">
        <v>1095</v>
      </c>
      <c r="F17" s="72">
        <v>891.3</v>
      </c>
      <c r="G17" s="70">
        <v>758.7</v>
      </c>
      <c r="H17" s="74">
        <v>8546.59</v>
      </c>
      <c r="I17" s="70">
        <v>7317.6</v>
      </c>
      <c r="J17" s="74">
        <v>5881.9</v>
      </c>
      <c r="K17" s="70">
        <v>8137</v>
      </c>
      <c r="L17" s="70">
        <v>14135.5</v>
      </c>
      <c r="M17" s="70">
        <v>14237.3</v>
      </c>
      <c r="N17" s="70">
        <v>2000</v>
      </c>
      <c r="O17" s="70">
        <v>2000</v>
      </c>
    </row>
    <row r="18" spans="1:16" ht="15.75" customHeight="1" x14ac:dyDescent="0.25">
      <c r="A18" s="109"/>
      <c r="B18" s="112"/>
      <c r="C18" s="54" t="s">
        <v>8</v>
      </c>
      <c r="D18" s="71">
        <v>1200</v>
      </c>
      <c r="E18" s="71">
        <v>1200</v>
      </c>
      <c r="F18" s="73">
        <v>1331.5640000000001</v>
      </c>
      <c r="G18" s="71">
        <v>1270</v>
      </c>
      <c r="H18" s="73">
        <v>1195.576</v>
      </c>
      <c r="I18" s="71">
        <v>1200</v>
      </c>
      <c r="J18" s="70">
        <v>2163.8000000000002</v>
      </c>
      <c r="K18" s="71">
        <v>2510</v>
      </c>
      <c r="L18" s="71">
        <v>2600</v>
      </c>
      <c r="M18" s="71">
        <v>2600</v>
      </c>
      <c r="N18" s="71">
        <v>1000</v>
      </c>
      <c r="O18" s="70">
        <v>1000</v>
      </c>
      <c r="P18" s="3"/>
    </row>
    <row r="19" spans="1:16" ht="15.75" customHeight="1" x14ac:dyDescent="0.25">
      <c r="A19" s="109"/>
      <c r="B19" s="112"/>
      <c r="C19" s="55" t="s">
        <v>26</v>
      </c>
      <c r="D19" s="71"/>
      <c r="E19" s="70"/>
      <c r="F19" s="72"/>
      <c r="G19" s="70"/>
      <c r="H19" s="72"/>
      <c r="I19" s="70"/>
      <c r="J19" s="70"/>
      <c r="K19" s="70"/>
      <c r="L19" s="70"/>
      <c r="M19" s="70"/>
      <c r="N19" s="70"/>
      <c r="O19" s="70"/>
      <c r="P19" s="3"/>
    </row>
    <row r="20" spans="1:16" s="3" customFormat="1" ht="15.75" customHeight="1" x14ac:dyDescent="0.25">
      <c r="A20" s="109"/>
      <c r="B20" s="112"/>
      <c r="C20" s="54" t="s">
        <v>38</v>
      </c>
      <c r="D20" s="71"/>
      <c r="E20" s="70"/>
      <c r="F20" s="72"/>
      <c r="G20" s="70"/>
      <c r="H20" s="72"/>
      <c r="I20" s="72"/>
      <c r="J20" s="70"/>
      <c r="K20" s="70"/>
      <c r="L20" s="70"/>
      <c r="M20" s="70"/>
      <c r="N20" s="70"/>
      <c r="O20" s="70"/>
    </row>
    <row r="21" spans="1:16" s="3" customFormat="1" ht="15.75" customHeight="1" x14ac:dyDescent="0.25">
      <c r="A21" s="110"/>
      <c r="B21" s="113"/>
      <c r="C21" s="54" t="s">
        <v>12</v>
      </c>
      <c r="D21" s="71">
        <v>6177</v>
      </c>
      <c r="E21" s="70">
        <v>6177</v>
      </c>
      <c r="F21" s="72">
        <v>7035.5360000000001</v>
      </c>
      <c r="G21" s="70">
        <v>6760.7</v>
      </c>
      <c r="H21" s="72">
        <v>24277.312000000002</v>
      </c>
      <c r="I21" s="72">
        <v>24504.269</v>
      </c>
      <c r="J21" s="83">
        <v>32239.8</v>
      </c>
      <c r="K21" s="70">
        <v>21500</v>
      </c>
      <c r="L21" s="70">
        <v>22500</v>
      </c>
      <c r="M21" s="70">
        <v>23500</v>
      </c>
      <c r="N21" s="70">
        <v>10500</v>
      </c>
      <c r="O21" s="70">
        <v>10500</v>
      </c>
    </row>
    <row r="22" spans="1:16" ht="15.75" x14ac:dyDescent="0.25">
      <c r="A22" s="108" t="s">
        <v>34</v>
      </c>
      <c r="B22" s="111" t="s">
        <v>71</v>
      </c>
      <c r="C22" s="52" t="s">
        <v>9</v>
      </c>
      <c r="D22" s="70">
        <f t="shared" ref="D22:E22" si="5">SUM(D23:D28)</f>
        <v>53901</v>
      </c>
      <c r="E22" s="70">
        <f t="shared" si="5"/>
        <v>0</v>
      </c>
      <c r="F22" s="70">
        <f t="shared" ref="F22" si="6">SUM(F23:F28)</f>
        <v>0</v>
      </c>
      <c r="G22" s="70">
        <f t="shared" ref="G22" si="7">SUM(G23:G28)</f>
        <v>6263.8</v>
      </c>
      <c r="H22" s="70">
        <f t="shared" ref="H22:I22" si="8">SUM(H23:H28)</f>
        <v>0</v>
      </c>
      <c r="I22" s="70">
        <f t="shared" si="8"/>
        <v>4000</v>
      </c>
      <c r="J22" s="70">
        <f>SUM(J23:J28)</f>
        <v>3297</v>
      </c>
      <c r="K22" s="70">
        <f t="shared" ref="K22:O22" si="9">SUM(K23:K28)</f>
        <v>9000</v>
      </c>
      <c r="L22" s="70">
        <f t="shared" si="9"/>
        <v>0</v>
      </c>
      <c r="M22" s="70">
        <f t="shared" si="9"/>
        <v>0</v>
      </c>
      <c r="N22" s="70">
        <f t="shared" si="9"/>
        <v>0</v>
      </c>
      <c r="O22" s="70">
        <f t="shared" si="9"/>
        <v>0</v>
      </c>
    </row>
    <row r="23" spans="1:16" ht="15.75" x14ac:dyDescent="0.25">
      <c r="A23" s="109"/>
      <c r="B23" s="112"/>
      <c r="C23" s="53" t="s">
        <v>11</v>
      </c>
      <c r="D23" s="71" t="s">
        <v>39</v>
      </c>
      <c r="E23" s="70" t="s">
        <v>39</v>
      </c>
      <c r="F23" s="70" t="s">
        <v>39</v>
      </c>
      <c r="G23" s="70" t="s">
        <v>39</v>
      </c>
      <c r="H23" s="70" t="s">
        <v>39</v>
      </c>
      <c r="I23" s="70" t="s">
        <v>39</v>
      </c>
      <c r="J23" s="70" t="s">
        <v>39</v>
      </c>
      <c r="K23" s="70" t="s">
        <v>39</v>
      </c>
      <c r="L23" s="70" t="s">
        <v>39</v>
      </c>
      <c r="M23" s="70" t="s">
        <v>39</v>
      </c>
      <c r="N23" s="70" t="s">
        <v>39</v>
      </c>
      <c r="O23" s="70" t="s">
        <v>39</v>
      </c>
    </row>
    <row r="24" spans="1:16" ht="15.75" x14ac:dyDescent="0.25">
      <c r="A24" s="109"/>
      <c r="B24" s="112"/>
      <c r="C24" s="54" t="s">
        <v>7</v>
      </c>
      <c r="D24" s="71" t="s">
        <v>39</v>
      </c>
      <c r="E24" s="70" t="s">
        <v>39</v>
      </c>
      <c r="F24" s="70" t="s">
        <v>39</v>
      </c>
      <c r="G24" s="70" t="s">
        <v>39</v>
      </c>
      <c r="H24" s="70" t="s">
        <v>39</v>
      </c>
      <c r="I24" s="70" t="s">
        <v>39</v>
      </c>
      <c r="J24" s="70" t="s">
        <v>39</v>
      </c>
      <c r="K24" s="70" t="s">
        <v>39</v>
      </c>
      <c r="L24" s="70" t="s">
        <v>39</v>
      </c>
      <c r="M24" s="70" t="s">
        <v>39</v>
      </c>
      <c r="N24" s="70" t="s">
        <v>39</v>
      </c>
      <c r="O24" s="70" t="s">
        <v>39</v>
      </c>
    </row>
    <row r="25" spans="1:16" ht="15.75" x14ac:dyDescent="0.25">
      <c r="A25" s="109"/>
      <c r="B25" s="112"/>
      <c r="C25" s="54" t="s">
        <v>8</v>
      </c>
      <c r="D25" s="71">
        <v>53901</v>
      </c>
      <c r="E25" s="71" t="s">
        <v>39</v>
      </c>
      <c r="F25" s="71" t="s">
        <v>39</v>
      </c>
      <c r="G25" s="71">
        <v>6263.8</v>
      </c>
      <c r="H25" s="71" t="s">
        <v>39</v>
      </c>
      <c r="I25" s="71">
        <v>4000</v>
      </c>
      <c r="J25" s="70">
        <v>3297</v>
      </c>
      <c r="K25" s="71">
        <v>9000</v>
      </c>
      <c r="L25" s="71" t="s">
        <v>39</v>
      </c>
      <c r="M25" s="71" t="s">
        <v>39</v>
      </c>
      <c r="N25" s="71" t="s">
        <v>39</v>
      </c>
      <c r="O25" s="71" t="s">
        <v>39</v>
      </c>
    </row>
    <row r="26" spans="1:16" ht="15.75" x14ac:dyDescent="0.25">
      <c r="A26" s="109"/>
      <c r="B26" s="112"/>
      <c r="C26" s="55" t="s">
        <v>26</v>
      </c>
      <c r="D26" s="71" t="s">
        <v>39</v>
      </c>
      <c r="E26" s="70" t="s">
        <v>39</v>
      </c>
      <c r="F26" s="70" t="s">
        <v>39</v>
      </c>
      <c r="G26" s="70" t="s">
        <v>39</v>
      </c>
      <c r="H26" s="70" t="s">
        <v>39</v>
      </c>
      <c r="I26" s="70" t="s">
        <v>39</v>
      </c>
      <c r="J26" s="70" t="s">
        <v>39</v>
      </c>
      <c r="K26" s="70" t="s">
        <v>39</v>
      </c>
      <c r="L26" s="70" t="s">
        <v>39</v>
      </c>
      <c r="M26" s="70" t="s">
        <v>39</v>
      </c>
      <c r="N26" s="70" t="s">
        <v>39</v>
      </c>
      <c r="O26" s="70" t="s">
        <v>39</v>
      </c>
    </row>
    <row r="27" spans="1:16" ht="16.5" x14ac:dyDescent="0.25">
      <c r="A27" s="109"/>
      <c r="B27" s="112"/>
      <c r="C27" s="54" t="s">
        <v>38</v>
      </c>
      <c r="D27" s="71" t="s">
        <v>39</v>
      </c>
      <c r="E27" s="70" t="s">
        <v>39</v>
      </c>
      <c r="F27" s="70" t="s">
        <v>39</v>
      </c>
      <c r="G27" s="70" t="s">
        <v>39</v>
      </c>
      <c r="H27" s="70" t="s">
        <v>39</v>
      </c>
      <c r="I27" s="70" t="s">
        <v>39</v>
      </c>
      <c r="J27" s="70" t="s">
        <v>39</v>
      </c>
      <c r="K27" s="70" t="s">
        <v>39</v>
      </c>
      <c r="L27" s="70" t="s">
        <v>39</v>
      </c>
      <c r="M27" s="70" t="s">
        <v>39</v>
      </c>
      <c r="N27" s="70" t="s">
        <v>39</v>
      </c>
      <c r="O27" s="70" t="s">
        <v>39</v>
      </c>
    </row>
    <row r="28" spans="1:16" ht="15.75" x14ac:dyDescent="0.25">
      <c r="A28" s="110"/>
      <c r="B28" s="113"/>
      <c r="C28" s="54" t="s">
        <v>12</v>
      </c>
      <c r="D28" s="71" t="s">
        <v>39</v>
      </c>
      <c r="E28" s="70" t="s">
        <v>39</v>
      </c>
      <c r="F28" s="70" t="s">
        <v>39</v>
      </c>
      <c r="G28" s="70" t="s">
        <v>39</v>
      </c>
      <c r="H28" s="70" t="s">
        <v>39</v>
      </c>
      <c r="I28" s="70" t="s">
        <v>39</v>
      </c>
      <c r="J28" s="70" t="s">
        <v>39</v>
      </c>
      <c r="K28" s="70" t="s">
        <v>39</v>
      </c>
      <c r="L28" s="70" t="s">
        <v>39</v>
      </c>
      <c r="M28" s="70" t="s">
        <v>39</v>
      </c>
      <c r="N28" s="70" t="s">
        <v>39</v>
      </c>
      <c r="O28" s="70" t="s">
        <v>39</v>
      </c>
    </row>
  </sheetData>
  <mergeCells count="12">
    <mergeCell ref="C1:O1"/>
    <mergeCell ref="A22:A28"/>
    <mergeCell ref="B22:B28"/>
    <mergeCell ref="A2:O2"/>
    <mergeCell ref="D4:O4"/>
    <mergeCell ref="B4:B5"/>
    <mergeCell ref="A4:A5"/>
    <mergeCell ref="C4:C5"/>
    <mergeCell ref="A15:A21"/>
    <mergeCell ref="B15:B21"/>
    <mergeCell ref="A7:A13"/>
    <mergeCell ref="B7:B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3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  <vt:lpstr>приложение2!Область_печати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2021-01-27T08:53:19Z</cp:lastPrinted>
  <dcterms:created xsi:type="dcterms:W3CDTF">2005-05-11T09:34:44Z</dcterms:created>
  <dcterms:modified xsi:type="dcterms:W3CDTF">2021-01-27T10:39:29Z</dcterms:modified>
</cp:coreProperties>
</file>