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аша\2022\Муниципальная программа развитие транспортной системы\январь 2022\Подпрограмма №2 Повышение безопасности дорожного движения\"/>
    </mc:Choice>
  </mc:AlternateContent>
  <bookViews>
    <workbookView xWindow="360" yWindow="192" windowWidth="11340" windowHeight="6672" tabRatio="694" activeTab="2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  <definedName name="_xlnm.Print_Area" localSheetId="2">'приложение 3'!#REF!</definedName>
  </definedNames>
  <calcPr calcId="162913"/>
</workbook>
</file>

<file path=xl/calcChain.xml><?xml version="1.0" encoding="utf-8"?>
<calcChain xmlns="http://schemas.openxmlformats.org/spreadsheetml/2006/main">
  <c r="M14" i="56" l="1"/>
  <c r="M13" i="56"/>
  <c r="M12" i="56"/>
  <c r="M11" i="56"/>
  <c r="L14" i="56"/>
  <c r="L13" i="56"/>
  <c r="L12" i="56"/>
  <c r="L11" i="56"/>
  <c r="L10" i="56"/>
  <c r="K14" i="56"/>
  <c r="K13" i="56"/>
  <c r="K12" i="56"/>
  <c r="K11" i="56"/>
  <c r="K10" i="56"/>
  <c r="J14" i="56"/>
  <c r="J13" i="56"/>
  <c r="J12" i="56"/>
  <c r="J11" i="56"/>
  <c r="J10" i="56"/>
  <c r="I14" i="56"/>
  <c r="I13" i="56"/>
  <c r="I12" i="56"/>
  <c r="I11" i="56"/>
  <c r="I10" i="56"/>
  <c r="H14" i="56"/>
  <c r="H13" i="56"/>
  <c r="H12" i="56"/>
  <c r="H11" i="56"/>
  <c r="H10" i="56"/>
  <c r="G14" i="56"/>
  <c r="G13" i="56"/>
  <c r="G12" i="56"/>
  <c r="G11" i="56"/>
  <c r="G10" i="56"/>
  <c r="F14" i="56"/>
  <c r="F13" i="56"/>
  <c r="F12" i="56"/>
  <c r="E14" i="56"/>
  <c r="E13" i="56"/>
  <c r="E12" i="56"/>
  <c r="E10" i="56"/>
  <c r="M10" i="56"/>
  <c r="N14" i="56"/>
  <c r="N13" i="56"/>
  <c r="N12" i="56"/>
  <c r="N11" i="56"/>
  <c r="N10" i="56"/>
  <c r="O14" i="56"/>
  <c r="O13" i="56"/>
  <c r="O12" i="56"/>
  <c r="O11" i="56"/>
  <c r="O10" i="56"/>
  <c r="O9" i="56"/>
  <c r="N9" i="56"/>
  <c r="M9" i="56"/>
  <c r="L9" i="56"/>
  <c r="K9" i="56"/>
  <c r="J9" i="56"/>
  <c r="I9" i="56"/>
  <c r="H9" i="56"/>
  <c r="G9" i="56"/>
  <c r="F9" i="56"/>
  <c r="E9" i="56"/>
  <c r="D14" i="56"/>
  <c r="D13" i="56"/>
  <c r="D12" i="56"/>
  <c r="D10" i="56"/>
  <c r="D9" i="56"/>
  <c r="F11" i="56"/>
  <c r="F10" i="56"/>
  <c r="E11" i="56"/>
  <c r="D11" i="56"/>
  <c r="G16" i="56" l="1"/>
  <c r="H16" i="56"/>
  <c r="I16" i="56"/>
  <c r="J16" i="56"/>
  <c r="K16" i="56"/>
  <c r="L16" i="56"/>
  <c r="M16" i="56"/>
  <c r="N16" i="56"/>
  <c r="O16" i="56"/>
  <c r="D23" i="56"/>
  <c r="E23" i="56"/>
  <c r="F23" i="56"/>
  <c r="G23" i="56"/>
  <c r="H23" i="56"/>
  <c r="I23" i="56"/>
  <c r="J23" i="56"/>
  <c r="K23" i="56"/>
  <c r="L23" i="56"/>
  <c r="M23" i="56"/>
  <c r="N23" i="56"/>
  <c r="O23" i="56"/>
  <c r="D30" i="56"/>
  <c r="E30" i="56"/>
  <c r="F30" i="56"/>
  <c r="G30" i="56"/>
  <c r="H30" i="56"/>
  <c r="I30" i="56"/>
  <c r="J30" i="56"/>
  <c r="K30" i="56"/>
  <c r="L30" i="56"/>
  <c r="M30" i="56"/>
  <c r="N30" i="56"/>
  <c r="O30" i="56"/>
  <c r="E8" i="56" l="1"/>
  <c r="I8" i="56"/>
  <c r="H8" i="56"/>
  <c r="G8" i="56"/>
  <c r="J8" i="56"/>
  <c r="F8" i="56"/>
  <c r="L8" i="56"/>
  <c r="D8" i="56"/>
  <c r="O8" i="56"/>
  <c r="N8" i="56"/>
  <c r="M8" i="56"/>
  <c r="K8" i="56"/>
</calcChain>
</file>

<file path=xl/sharedStrings.xml><?xml version="1.0" encoding="utf-8"?>
<sst xmlns="http://schemas.openxmlformats.org/spreadsheetml/2006/main" count="101" uniqueCount="77">
  <si>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</si>
  <si>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</si>
  <si>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</si>
  <si>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</si>
  <si>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</si>
  <si>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</si>
  <si>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</si>
  <si>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</si>
  <si>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</si>
  <si>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</si>
  <si>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</si>
  <si>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</si>
  <si>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</si>
  <si>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</si>
  <si>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</si>
  <si>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</si>
  <si>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</si>
  <si>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</si>
  <si>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</si>
  <si>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</si>
  <si>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</si>
  <si>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</si>
  <si>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</si>
  <si>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</si>
  <si>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 xml:space="preserve">внебюджетные фонды                        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</si>
  <si>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</si>
  <si>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</si>
  <si>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</si>
  <si>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</si>
  <si>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</si>
  <si>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</si>
  <si>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</si>
  <si>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</si>
  <si>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</si>
  <si>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</si>
  <si>
    <t>%</t>
  </si>
  <si>
    <t>2,5</t>
  </si>
  <si>
    <t>1.2.</t>
  </si>
  <si>
    <t>ед.</t>
  </si>
  <si>
    <t>Повышение уровня безопасности дорожного движения транспортной системы Лискинского муниципального района</t>
  </si>
  <si>
    <t xml:space="preserve">1. Реализация мероприятия, направленных на повышение безопасности дорожного движения на автомобильных дорогах общего пользования местного значения.
2. Профилактика административных правонарушений в сфере дорожного движения.
3. Обеспечения функционирования сети автомобильных дорог общего пользования местного значения.   
4. Повышение доступности и пропускной способности транспортной инфраструктуры.
5. Создание условий для безопасности дорожного движения, сохранения жизни и здоровья  граждан, их имущества и законных прав.    </t>
  </si>
  <si>
    <t xml:space="preserve">1. Обеспечения безопасности дорожного движения на автомобильных дорогах  общего пользования, местного значения.
2. Уменьшения количества дорожно-транспортных происшествий. 
</t>
  </si>
  <si>
    <t>Количество спиленных деревьев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</si>
  <si>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</t>
  </si>
  <si>
    <t>Сокращение дорожно-транспортных происшествий</t>
  </si>
  <si>
    <t>2.1.</t>
  </si>
  <si>
    <t>ОСНОВНОЕ МЕРОПРИЯТИЕ 2</t>
  </si>
  <si>
    <t>Ремонт автомобильных дорог общего пользования местного значения</t>
  </si>
  <si>
    <t>ОСНОВНОЕ МЕРОПРИЯТИЕ 2: Ремонт автомобильных дорог общего пользования местного значения</t>
  </si>
  <si>
    <t>Площадь отремонтированных автомобильных дорог общего пользования местного значения</t>
  </si>
  <si>
    <t>ОСНОВНОЕ МЕРОПРИЯТИЕ 3</t>
  </si>
  <si>
    <t>Строительство автомобильных дорог общего пользования местного значения</t>
  </si>
  <si>
    <t>ОСНОВНОЕ МЕРОПРИЯТИЕ 3: Строительство автомобильных дорог общего пользования местного значения</t>
  </si>
  <si>
    <t>3.1.</t>
  </si>
  <si>
    <t>Протяженность построенных автомобильных дорог общего пользования местного значения</t>
  </si>
  <si>
    <t>м</t>
  </si>
  <si>
    <t>тыс. кв.м.</t>
  </si>
  <si>
    <t>Повышение безопасности дорожного движения</t>
  </si>
  <si>
    <t>ОСНОВНОЕ МЕРОПРИЯТИЕ 1: Повышение безопасности дорожного движения</t>
  </si>
  <si>
    <t>1.3.</t>
  </si>
  <si>
    <t>Обеспечение обязательного страхования жизни и здоровья пассажиров до садо-огородов</t>
  </si>
  <si>
    <t xml:space="preserve">1. Количество  спиленных деревьев вдоль дорог общего пользования местного значения шт;
2.  Сокращение дорожно-транспортных происшествий, %;
3. Обеспечение обязательного страхования жизни и здоровья пассажиров до садо-огородов, %;
4. Площадь отремонтированных автомобильных дорог общего пользования местного значения, тыс.кв.м.
5. Протяженность построенных автомобильных дорог общего пользования местного значения, м;
6.  Снижение убыточности транспортных предприятий по перевозкам автомобильным транспортом в пригородном сообщении, %
</t>
  </si>
  <si>
    <t>Приложение 3
к подпрограмме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</si>
  <si>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</si>
  <si>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 xml:space="preserve"> "Повышение безопасности дорожного движения и развитие дорожного хозяйства Лискинского муниципального района" </t>
  </si>
  <si>
    <t>Приложение 2
к подпрограмме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</si>
  <si>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Сведения о показателях (индикаторах)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
 и их значениях</t>
  </si>
  <si>
    <t>МУНИЦИПАЛЬНАЯ ПРОГРАММА "Развитие транспортной системы Лискинского муниципального района Воронежской области"</t>
  </si>
  <si>
    <t>ПОДПРОГРАММА "Повышение безопасности дорожного движения и развитие дорожного хозяйства Лискинского 
муниципального района"</t>
  </si>
  <si>
    <t>Приложение 1
к подпрограмме  "Повышение безопасности дорожного движения и развитие дорожного хозяйства Лискинского муниципального района"  муниципальной программы "Развитие транспортной системы Лискинского муниципального района Воронежской области"</t>
  </si>
  <si>
    <t>ПАСПОРТ
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</si>
  <si>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2014 - 2025 годы</t>
  </si>
  <si>
    <t>Приложение №2 - Сведения о показателях (индикаторах)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</si>
  <si>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 "Повышение безопасности дорожного движения и развитие дорожного хозяйства Лискинского муниципального района" муниципальной программы "Развитие транспортной системы Лискинского муниципального района Воронежской области"</t>
  </si>
  <si>
    <t xml:space="preserve">Отдел по экономике и инвестиционным программам администрации Лискинского муниципального района Воронежской области; отдел по финансам и бюджетной политике администрации Лискинского муниципального района </t>
  </si>
  <si>
    <t>Повышение безопасности дорожного движения; строительство и ремонт автомобильных дорог общего пользования местного значения.</t>
  </si>
  <si>
    <t xml:space="preserve">Всего: 918 639,0 тыс. руб., в том числе  из средств областного бюджета – 332 075,2 тыс. руб.,  местного бюджета – 586 563,8 тыс. руб.
В том числе по годам реализации:
2014 год – 100 тыс. рублей – средства местного бюджета
2015 год – 100 тыс.рублей – средства местного бюджета
2016 год – 62 493,1 тыс.рублей, в том числе  из средств областного бюджета – 60 000 тыс. руб.,  местного бюджета – 2493,1 тыс. руб.
2017 год  –47 033,7 тыс.рублей – средства местного бюджета
2018 год – 45 981,9 тыс. рублей – средства местного бюджета
2019 год –103 901,4 тыс. рублей, в том числе  из средств областного бюджета – 39 831,2 тыс. руб.,  местного бюджета – 64 070,2 тыс. руб.
2020 год –105 925,2 тыс.рублей, в том числе  из средств областного бюджета – 38 334,9 тыс. руб.,  местного бюджета – 67 590,3 тыс. руб.
2021 год –106 800,5 тыс.рублей, в том числе  из средств областного бюджета – 43 977,9 тыс. руб.,  местного бюджета – 62 822,6 тыс. руб. 
2022 год – 102 953,4 тыс.рублей, в том числе  из средств областного бюджета – 32 155,4 тыс. руб.,  местного бюджета – 70 798,0 тыс. руб. 
2023 год –111 828,6 тыс.рублей, в том числе  из средств областного бюджета – 39 258,6 тыс. руб.,  местного бюджета – 72 570,0 тыс. руб.  
2024 год –115 760,6 тыс.рублей, в том числе  из средств областного бюджета – 39 258,6 тыс. руб.,  местного бюджета – 76 502,0 тыс. руб.  
2025 год – 115 760,6 тыс.рублей, в том числе  из средств областного бюджета – 39 258,6 тыс. руб.,  местного бюджета – 76 502,0 тыс. руб.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</si>
</sst>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114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6" fillId="4" borderId="2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0" fillId="0" borderId="1" xfId="0" applyBorder="1"/>
    <xf numFmtId="4" fontId="8" fillId="4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wrapText="1"/>
    </xf>
    <xf numFmtId="4" fontId="2" fillId="2" borderId="1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top" wrapText="1"/>
    </xf>
    <xf numFmtId="4" fontId="2" fillId="2" borderId="7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" fontId="0" fillId="0" borderId="0" xfId="0" applyNumberFormat="1" applyFont="1"/>
    <xf numFmtId="49" fontId="3" fillId="3" borderId="1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9" fontId="8" fillId="4" borderId="7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view="pageBreakPreview" zoomScaleNormal="100" zoomScaleSheetLayoutView="100" workbookViewId="0">
      <selection activeCell="B11" sqref="B11"/>
    </sheetView>
  </sheetViews>
  <sheetFormatPr defaultRowHeight="13.2" x14ac:dyDescent="0.25"/>
  <cols>
    <col min="1" max="1" width="45" customWidth="1"/>
    <col min="2" max="2" width="50.109375" customWidth="1"/>
  </cols>
  <sheetData>
    <row r="1" spans="1:2" ht="109.2" x14ac:dyDescent="0.3">
      <c r="A1" s="11"/>
      <c r="B1" s="39" t="s">
        <v>69</v>
      </c>
    </row>
    <row r="2" spans="1:2" ht="67.5" customHeight="1" x14ac:dyDescent="0.25">
      <c r="A2" s="77" t="s">
        <v>70</v>
      </c>
      <c r="B2" s="78"/>
    </row>
    <row r="3" spans="1:2" ht="93.6" x14ac:dyDescent="0.25">
      <c r="A3" s="1" t="s">
        <v>25</v>
      </c>
      <c r="B3" s="36" t="s">
        <v>74</v>
      </c>
    </row>
    <row r="4" spans="1:2" s="3" customFormat="1" ht="93.6" x14ac:dyDescent="0.25">
      <c r="A4" s="1" t="s">
        <v>26</v>
      </c>
      <c r="B4" s="36" t="s">
        <v>74</v>
      </c>
    </row>
    <row r="5" spans="1:2" s="3" customFormat="1" ht="90" customHeight="1" x14ac:dyDescent="0.25">
      <c r="A5" s="1" t="s">
        <v>27</v>
      </c>
      <c r="B5" s="36" t="s">
        <v>74</v>
      </c>
    </row>
    <row r="6" spans="1:2" s="3" customFormat="1" ht="51" customHeight="1" x14ac:dyDescent="0.25">
      <c r="A6" s="40" t="s">
        <v>28</v>
      </c>
      <c r="B6" s="63" t="s">
        <v>75</v>
      </c>
    </row>
    <row r="7" spans="1:2" s="8" customFormat="1" ht="49.5" customHeight="1" x14ac:dyDescent="0.25">
      <c r="A7" s="1" t="s">
        <v>29</v>
      </c>
      <c r="B7" s="54" t="s">
        <v>39</v>
      </c>
    </row>
    <row r="8" spans="1:2" s="14" customFormat="1" ht="228" customHeight="1" x14ac:dyDescent="0.25">
      <c r="A8" s="1" t="s">
        <v>30</v>
      </c>
      <c r="B8" s="55" t="s">
        <v>40</v>
      </c>
    </row>
    <row r="9" spans="1:2" s="14" customFormat="1" ht="226.5" customHeight="1" x14ac:dyDescent="0.25">
      <c r="A9" s="1" t="s">
        <v>31</v>
      </c>
      <c r="B9" s="56" t="s">
        <v>61</v>
      </c>
    </row>
    <row r="10" spans="1:2" s="3" customFormat="1" ht="30" customHeight="1" x14ac:dyDescent="0.25">
      <c r="A10" s="1" t="s">
        <v>32</v>
      </c>
      <c r="B10" s="56" t="s">
        <v>71</v>
      </c>
    </row>
    <row r="11" spans="1:2" s="3" customFormat="1" ht="409.2" customHeight="1" x14ac:dyDescent="0.25">
      <c r="A11" s="1" t="s">
        <v>33</v>
      </c>
      <c r="B11" s="76" t="s">
        <v>76</v>
      </c>
    </row>
    <row r="12" spans="1:2" s="19" customFormat="1" ht="94.5" customHeight="1" x14ac:dyDescent="0.3">
      <c r="A12" s="1" t="s">
        <v>34</v>
      </c>
      <c r="B12" s="18" t="s">
        <v>41</v>
      </c>
    </row>
    <row r="13" spans="1:2" s="19" customFormat="1" ht="15.6" x14ac:dyDescent="0.3">
      <c r="A13" s="41" t="s">
        <v>15</v>
      </c>
      <c r="B13" s="2"/>
    </row>
    <row r="14" spans="1:2" s="19" customFormat="1" ht="64.8" customHeight="1" x14ac:dyDescent="0.25">
      <c r="A14" s="79" t="s">
        <v>43</v>
      </c>
      <c r="B14" s="79"/>
    </row>
    <row r="15" spans="1:2" s="19" customFormat="1" ht="70.2" customHeight="1" x14ac:dyDescent="0.25">
      <c r="A15" s="79" t="s">
        <v>72</v>
      </c>
      <c r="B15" s="79"/>
    </row>
    <row r="16" spans="1:2" s="19" customFormat="1" ht="99" customHeight="1" x14ac:dyDescent="0.25">
      <c r="A16" s="79" t="s">
        <v>73</v>
      </c>
      <c r="B16" s="79"/>
    </row>
    <row r="17" spans="1:2" s="19" customFormat="1" ht="15.6" x14ac:dyDescent="0.3">
      <c r="A17" s="41"/>
      <c r="B17" s="2"/>
    </row>
    <row r="18" spans="1:2" ht="15.6" x14ac:dyDescent="0.3">
      <c r="A18" s="42"/>
      <c r="B18" s="2"/>
    </row>
    <row r="19" spans="1:2" ht="15.6" x14ac:dyDescent="0.3">
      <c r="A19" s="42"/>
      <c r="B19" s="43"/>
    </row>
    <row r="20" spans="1:2" x14ac:dyDescent="0.25">
      <c r="B20" s="20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8"/>
  <sheetViews>
    <sheetView view="pageBreakPreview" topLeftCell="A7" zoomScaleNormal="100" zoomScaleSheetLayoutView="100" workbookViewId="0">
      <selection activeCell="C23" sqref="C23"/>
    </sheetView>
  </sheetViews>
  <sheetFormatPr defaultRowHeight="15.6" x14ac:dyDescent="0.3"/>
  <cols>
    <col min="1" max="1" width="8.33203125" style="2" customWidth="1"/>
    <col min="2" max="2" width="37.88671875" style="27" customWidth="1"/>
    <col min="3" max="3" width="26.33203125" style="2" customWidth="1"/>
    <col min="4" max="4" width="14.44140625" style="2" customWidth="1"/>
    <col min="5" max="6" width="7.44140625" style="2" customWidth="1"/>
    <col min="7" max="7" width="8.109375" style="2" customWidth="1"/>
    <col min="8" max="10" width="7.44140625" style="2" customWidth="1"/>
  </cols>
  <sheetData>
    <row r="1" spans="1:16" ht="66" customHeight="1" x14ac:dyDescent="0.3">
      <c r="A1" s="25"/>
      <c r="B1" s="26"/>
      <c r="C1" s="11"/>
      <c r="D1" s="11"/>
      <c r="E1" s="91" t="s">
        <v>65</v>
      </c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</row>
    <row r="2" spans="1:16" ht="18.75" customHeight="1" x14ac:dyDescent="0.3">
      <c r="A2" s="25"/>
      <c r="B2" s="26"/>
      <c r="C2" s="11"/>
      <c r="D2" s="11"/>
      <c r="E2" s="12"/>
      <c r="F2" s="12"/>
      <c r="G2" s="12"/>
      <c r="H2" s="12"/>
      <c r="I2" s="15"/>
    </row>
    <row r="3" spans="1:16" s="3" customFormat="1" ht="36.75" customHeight="1" x14ac:dyDescent="0.25">
      <c r="A3" s="92" t="s">
        <v>66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4"/>
    </row>
    <row r="4" spans="1:16" ht="15.75" customHeight="1" x14ac:dyDescent="0.25">
      <c r="A4" s="95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96"/>
    </row>
    <row r="5" spans="1:16" s="3" customFormat="1" ht="42" customHeight="1" x14ac:dyDescent="0.25">
      <c r="A5" s="89" t="s">
        <v>1</v>
      </c>
      <c r="B5" s="89" t="s">
        <v>3</v>
      </c>
      <c r="C5" s="89" t="s">
        <v>14</v>
      </c>
      <c r="D5" s="89" t="s">
        <v>4</v>
      </c>
      <c r="E5" s="83" t="s">
        <v>5</v>
      </c>
      <c r="F5" s="84"/>
      <c r="G5" s="84"/>
      <c r="H5" s="84"/>
      <c r="I5" s="84"/>
      <c r="J5" s="84"/>
      <c r="K5" s="84"/>
      <c r="L5" s="84"/>
      <c r="M5" s="84"/>
      <c r="N5" s="84"/>
      <c r="O5" s="84"/>
      <c r="P5" s="85"/>
    </row>
    <row r="6" spans="1:16" s="3" customFormat="1" x14ac:dyDescent="0.3">
      <c r="A6" s="90"/>
      <c r="B6" s="90"/>
      <c r="C6" s="90"/>
      <c r="D6" s="90"/>
      <c r="E6" s="23">
        <v>2014</v>
      </c>
      <c r="F6" s="23">
        <v>2015</v>
      </c>
      <c r="G6" s="23">
        <v>2016</v>
      </c>
      <c r="H6" s="23">
        <v>2017</v>
      </c>
      <c r="I6" s="22">
        <v>2018</v>
      </c>
      <c r="J6" s="23">
        <v>2019</v>
      </c>
      <c r="K6" s="49">
        <v>2020</v>
      </c>
      <c r="L6" s="38">
        <v>2021</v>
      </c>
      <c r="M6" s="38">
        <v>2022</v>
      </c>
      <c r="N6" s="38">
        <v>2023</v>
      </c>
      <c r="O6" s="38">
        <v>2024</v>
      </c>
      <c r="P6" s="38">
        <v>2025</v>
      </c>
    </row>
    <row r="7" spans="1:16" s="8" customForma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44">
        <v>11</v>
      </c>
      <c r="L7" s="73">
        <v>12</v>
      </c>
      <c r="M7" s="73">
        <v>13</v>
      </c>
      <c r="N7" s="73">
        <v>14</v>
      </c>
      <c r="O7" s="73">
        <v>15</v>
      </c>
      <c r="P7" s="73">
        <v>16</v>
      </c>
    </row>
    <row r="8" spans="1:16" s="3" customFormat="1" ht="29.25" customHeight="1" x14ac:dyDescent="0.25">
      <c r="A8" s="83" t="s">
        <v>67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5"/>
    </row>
    <row r="9" spans="1:16" s="3" customFormat="1" ht="33" customHeight="1" x14ac:dyDescent="0.3">
      <c r="A9" s="86" t="s">
        <v>68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8"/>
    </row>
    <row r="10" spans="1:16" s="14" customFormat="1" ht="31.2" x14ac:dyDescent="0.25">
      <c r="A10" s="28" t="s">
        <v>2</v>
      </c>
      <c r="B10" s="21" t="s">
        <v>16</v>
      </c>
      <c r="C10" s="28"/>
      <c r="D10" s="24"/>
      <c r="E10" s="24"/>
      <c r="F10" s="28"/>
      <c r="G10" s="24"/>
      <c r="H10" s="28"/>
      <c r="I10" s="28"/>
      <c r="J10" s="29"/>
      <c r="K10" s="48"/>
      <c r="L10" s="48"/>
      <c r="M10" s="48"/>
      <c r="N10" s="48"/>
      <c r="O10" s="48"/>
      <c r="P10" s="48"/>
    </row>
    <row r="11" spans="1:16" s="14" customFormat="1" ht="21" customHeight="1" x14ac:dyDescent="0.25">
      <c r="A11" s="80" t="s">
        <v>58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2"/>
    </row>
    <row r="12" spans="1:16" s="14" customFormat="1" ht="31.2" x14ac:dyDescent="0.25">
      <c r="A12" s="30" t="s">
        <v>21</v>
      </c>
      <c r="B12" s="35" t="s">
        <v>44</v>
      </c>
      <c r="C12" s="30"/>
      <c r="D12" s="46" t="s">
        <v>35</v>
      </c>
      <c r="E12" s="24">
        <v>2.5</v>
      </c>
      <c r="F12" s="30" t="s">
        <v>36</v>
      </c>
      <c r="G12" s="24">
        <v>2.5</v>
      </c>
      <c r="H12" s="30" t="s">
        <v>36</v>
      </c>
      <c r="I12" s="47" t="s">
        <v>36</v>
      </c>
      <c r="J12" s="29">
        <v>2.5</v>
      </c>
      <c r="K12" s="45">
        <v>4</v>
      </c>
      <c r="L12" s="74">
        <v>4</v>
      </c>
      <c r="M12" s="74">
        <v>4</v>
      </c>
      <c r="N12" s="74">
        <v>4</v>
      </c>
      <c r="O12" s="74">
        <v>4</v>
      </c>
      <c r="P12" s="74">
        <v>4</v>
      </c>
    </row>
    <row r="13" spans="1:16" s="14" customFormat="1" x14ac:dyDescent="0.3">
      <c r="A13" s="49" t="s">
        <v>37</v>
      </c>
      <c r="B13" s="58" t="s">
        <v>42</v>
      </c>
      <c r="C13" s="57"/>
      <c r="D13" s="49" t="s">
        <v>38</v>
      </c>
      <c r="E13" s="49">
        <v>250</v>
      </c>
      <c r="F13" s="49">
        <v>250</v>
      </c>
      <c r="G13" s="49">
        <v>250</v>
      </c>
      <c r="H13" s="49">
        <v>250</v>
      </c>
      <c r="I13" s="49">
        <v>250</v>
      </c>
      <c r="J13" s="49">
        <v>250</v>
      </c>
      <c r="K13" s="49">
        <v>300</v>
      </c>
      <c r="L13" s="62">
        <v>300</v>
      </c>
      <c r="M13" s="62">
        <v>300</v>
      </c>
      <c r="N13" s="62">
        <v>300</v>
      </c>
      <c r="O13" s="62">
        <v>300</v>
      </c>
      <c r="P13" s="62">
        <v>300</v>
      </c>
    </row>
    <row r="14" spans="1:16" ht="46.8" x14ac:dyDescent="0.3">
      <c r="A14" s="62" t="s">
        <v>59</v>
      </c>
      <c r="B14" s="58" t="s">
        <v>60</v>
      </c>
      <c r="C14" s="57"/>
      <c r="D14" s="62" t="s">
        <v>35</v>
      </c>
      <c r="E14" s="49"/>
      <c r="F14" s="49"/>
      <c r="G14" s="49"/>
      <c r="H14" s="49"/>
      <c r="I14" s="62">
        <v>100</v>
      </c>
      <c r="J14" s="62">
        <v>100</v>
      </c>
      <c r="K14" s="62">
        <v>100</v>
      </c>
      <c r="L14" s="62">
        <v>100</v>
      </c>
      <c r="M14" s="62">
        <v>100</v>
      </c>
      <c r="N14" s="62">
        <v>100</v>
      </c>
      <c r="O14" s="62">
        <v>100</v>
      </c>
      <c r="P14" s="62">
        <v>100</v>
      </c>
    </row>
    <row r="15" spans="1:16" ht="21.75" customHeight="1" x14ac:dyDescent="0.25">
      <c r="A15" s="80" t="s">
        <v>48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2"/>
    </row>
    <row r="16" spans="1:16" ht="46.8" x14ac:dyDescent="0.3">
      <c r="A16" s="62" t="s">
        <v>45</v>
      </c>
      <c r="B16" s="58" t="s">
        <v>49</v>
      </c>
      <c r="C16" s="57"/>
      <c r="D16" s="62" t="s">
        <v>56</v>
      </c>
      <c r="E16" s="57"/>
      <c r="F16" s="57"/>
      <c r="G16" s="72">
        <v>32</v>
      </c>
      <c r="H16" s="62">
        <v>100</v>
      </c>
      <c r="I16" s="62">
        <v>200</v>
      </c>
      <c r="J16" s="62">
        <v>200</v>
      </c>
      <c r="K16" s="62">
        <v>210</v>
      </c>
      <c r="L16" s="62">
        <v>210</v>
      </c>
      <c r="M16" s="62">
        <v>210</v>
      </c>
      <c r="N16" s="62">
        <v>210</v>
      </c>
      <c r="O16" s="62">
        <v>210</v>
      </c>
      <c r="P16" s="62">
        <v>210</v>
      </c>
    </row>
    <row r="17" spans="1:16" ht="18" customHeight="1" x14ac:dyDescent="0.25">
      <c r="A17" s="80" t="s">
        <v>52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2"/>
    </row>
    <row r="18" spans="1:16" ht="46.8" x14ac:dyDescent="0.3">
      <c r="A18" s="62" t="s">
        <v>53</v>
      </c>
      <c r="B18" s="58" t="s">
        <v>54</v>
      </c>
      <c r="C18" s="57"/>
      <c r="D18" s="62" t="s">
        <v>55</v>
      </c>
      <c r="E18" s="57"/>
      <c r="F18" s="57"/>
      <c r="G18" s="72">
        <v>60</v>
      </c>
      <c r="H18" s="57"/>
      <c r="I18" s="57"/>
      <c r="J18" s="57"/>
      <c r="K18" s="59"/>
      <c r="L18" s="59"/>
      <c r="M18" s="59"/>
      <c r="N18" s="59"/>
      <c r="O18" s="59"/>
      <c r="P18" s="59"/>
    </row>
  </sheetData>
  <mergeCells count="12">
    <mergeCell ref="A5:A6"/>
    <mergeCell ref="B5:B6"/>
    <mergeCell ref="D5:D6"/>
    <mergeCell ref="C5:C6"/>
    <mergeCell ref="E1:P1"/>
    <mergeCell ref="A3:P4"/>
    <mergeCell ref="E5:P5"/>
    <mergeCell ref="A8:P8"/>
    <mergeCell ref="A9:P9"/>
    <mergeCell ref="A11:P11"/>
    <mergeCell ref="A15:P15"/>
    <mergeCell ref="A17:P17"/>
  </mergeCells>
  <pageMargins left="0.39370078740157483" right="0.39370078740157483" top="0.55118110236220474" bottom="0.55118110236220474" header="0" footer="0"/>
  <pageSetup paperSize="9" scale="76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36"/>
  <sheetViews>
    <sheetView tabSelected="1" view="pageBreakPreview" topLeftCell="B1" zoomScale="85" zoomScaleNormal="100" zoomScaleSheetLayoutView="85" workbookViewId="0">
      <selection activeCell="D5" sqref="D5:O5"/>
    </sheetView>
  </sheetViews>
  <sheetFormatPr defaultRowHeight="13.2" x14ac:dyDescent="0.25"/>
  <cols>
    <col min="1" max="1" width="24.44140625" customWidth="1"/>
    <col min="2" max="2" width="49" customWidth="1"/>
    <col min="3" max="3" width="21.6640625" customWidth="1"/>
    <col min="4" max="4" width="11.109375" customWidth="1"/>
    <col min="5" max="5" width="9.88671875" customWidth="1"/>
    <col min="6" max="6" width="10.88671875" customWidth="1"/>
    <col min="7" max="7" width="10.6640625" customWidth="1"/>
    <col min="8" max="8" width="14.109375" customWidth="1"/>
    <col min="9" max="9" width="12.5546875" customWidth="1"/>
    <col min="10" max="10" width="11.33203125" customWidth="1"/>
    <col min="11" max="11" width="18.33203125" customWidth="1"/>
    <col min="12" max="12" width="12.21875" customWidth="1"/>
    <col min="13" max="13" width="12.88671875" customWidth="1"/>
    <col min="14" max="14" width="12.44140625" customWidth="1"/>
    <col min="15" max="15" width="12.6640625" customWidth="1"/>
    <col min="16" max="16" width="15.5546875" customWidth="1"/>
  </cols>
  <sheetData>
    <row r="1" spans="1:16" ht="67.5" customHeight="1" x14ac:dyDescent="0.3">
      <c r="B1" s="2"/>
      <c r="C1" s="2"/>
      <c r="D1" s="2"/>
      <c r="E1" s="2"/>
      <c r="F1" s="91" t="s">
        <v>62</v>
      </c>
      <c r="G1" s="91"/>
      <c r="H1" s="91"/>
      <c r="I1" s="91"/>
      <c r="J1" s="91"/>
      <c r="K1" s="91"/>
      <c r="L1" s="91"/>
      <c r="M1" s="91"/>
      <c r="N1" s="91"/>
      <c r="O1" s="91"/>
    </row>
    <row r="2" spans="1:16" ht="15.6" x14ac:dyDescent="0.3">
      <c r="A2" s="6"/>
      <c r="B2" s="9"/>
      <c r="C2" s="10"/>
      <c r="D2" s="10"/>
      <c r="E2" s="10"/>
      <c r="F2" s="103"/>
      <c r="G2" s="103"/>
      <c r="H2" s="103"/>
      <c r="I2" s="103"/>
      <c r="J2" s="103"/>
    </row>
    <row r="3" spans="1:16" s="3" customFormat="1" ht="51" customHeight="1" x14ac:dyDescent="0.25">
      <c r="A3" s="104" t="s">
        <v>63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</row>
    <row r="4" spans="1:16" x14ac:dyDescent="0.25">
      <c r="A4" s="5"/>
      <c r="B4" s="7"/>
      <c r="C4" s="4"/>
      <c r="D4" s="4"/>
      <c r="E4" s="4"/>
      <c r="F4" s="4"/>
      <c r="G4" s="4"/>
    </row>
    <row r="5" spans="1:16" s="14" customFormat="1" ht="45" customHeight="1" x14ac:dyDescent="0.25">
      <c r="A5" s="106" t="s">
        <v>6</v>
      </c>
      <c r="B5" s="105" t="s">
        <v>17</v>
      </c>
      <c r="C5" s="107" t="s">
        <v>11</v>
      </c>
      <c r="D5" s="83" t="s">
        <v>19</v>
      </c>
      <c r="E5" s="84"/>
      <c r="F5" s="84"/>
      <c r="G5" s="84"/>
      <c r="H5" s="84"/>
      <c r="I5" s="84"/>
      <c r="J5" s="84"/>
      <c r="K5" s="84"/>
      <c r="L5" s="84"/>
      <c r="M5" s="84"/>
      <c r="N5" s="84"/>
      <c r="O5" s="85"/>
    </row>
    <row r="6" spans="1:16" s="3" customFormat="1" ht="15.6" x14ac:dyDescent="0.25">
      <c r="A6" s="106"/>
      <c r="B6" s="105"/>
      <c r="C6" s="107"/>
      <c r="D6" s="16">
        <v>2014</v>
      </c>
      <c r="E6" s="16">
        <v>2015</v>
      </c>
      <c r="F6" s="17">
        <v>2016</v>
      </c>
      <c r="G6" s="34">
        <v>2017</v>
      </c>
      <c r="H6" s="38">
        <v>2018</v>
      </c>
      <c r="I6" s="38">
        <v>2019</v>
      </c>
      <c r="J6" s="38">
        <v>2020</v>
      </c>
      <c r="K6" s="38">
        <v>2021</v>
      </c>
      <c r="L6" s="38">
        <v>2022</v>
      </c>
      <c r="M6" s="38">
        <v>2023</v>
      </c>
      <c r="N6" s="38">
        <v>2024</v>
      </c>
      <c r="O6" s="38">
        <v>2025</v>
      </c>
    </row>
    <row r="7" spans="1:16" s="8" customFormat="1" ht="15.6" x14ac:dyDescent="0.25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7">
        <v>8</v>
      </c>
      <c r="I7" s="37">
        <v>9</v>
      </c>
      <c r="J7" s="37">
        <v>10</v>
      </c>
      <c r="K7" s="73">
        <v>11</v>
      </c>
      <c r="L7" s="73">
        <v>12</v>
      </c>
      <c r="M7" s="73">
        <v>13</v>
      </c>
      <c r="N7" s="73">
        <v>14</v>
      </c>
      <c r="O7" s="73">
        <v>15</v>
      </c>
    </row>
    <row r="8" spans="1:16" s="3" customFormat="1" ht="15.75" customHeight="1" x14ac:dyDescent="0.3">
      <c r="A8" s="108" t="s">
        <v>22</v>
      </c>
      <c r="B8" s="111" t="s">
        <v>64</v>
      </c>
      <c r="C8" s="50" t="s">
        <v>10</v>
      </c>
      <c r="D8" s="60">
        <f>SUM(D9:D14)</f>
        <v>100</v>
      </c>
      <c r="E8" s="60">
        <f t="shared" ref="E8:O8" si="0">SUM(E9:E14)</f>
        <v>100</v>
      </c>
      <c r="F8" s="60">
        <f t="shared" si="0"/>
        <v>62493.1</v>
      </c>
      <c r="G8" s="60">
        <f t="shared" si="0"/>
        <v>47033.7</v>
      </c>
      <c r="H8" s="60">
        <f t="shared" si="0"/>
        <v>45981.9</v>
      </c>
      <c r="I8" s="60">
        <f t="shared" si="0"/>
        <v>103901.4</v>
      </c>
      <c r="J8" s="60">
        <f t="shared" si="0"/>
        <v>105925.20000000001</v>
      </c>
      <c r="K8" s="60">
        <f t="shared" si="0"/>
        <v>106800.5</v>
      </c>
      <c r="L8" s="60">
        <f t="shared" si="0"/>
        <v>102953.4</v>
      </c>
      <c r="M8" s="60">
        <f t="shared" si="0"/>
        <v>111828.6</v>
      </c>
      <c r="N8" s="60">
        <f t="shared" si="0"/>
        <v>115760.6</v>
      </c>
      <c r="O8" s="60">
        <f t="shared" si="0"/>
        <v>115760.6</v>
      </c>
      <c r="P8" s="75"/>
    </row>
    <row r="9" spans="1:16" s="3" customFormat="1" ht="15.75" customHeight="1" x14ac:dyDescent="0.3">
      <c r="A9" s="109"/>
      <c r="B9" s="112"/>
      <c r="C9" s="51" t="s">
        <v>12</v>
      </c>
      <c r="D9" s="60">
        <f>SUM(D17+D24+D31)</f>
        <v>0</v>
      </c>
      <c r="E9" s="60">
        <f>SUM(E17+E24+E31)</f>
        <v>0</v>
      </c>
      <c r="F9" s="60">
        <f>SUM(F17+F24+F31)</f>
        <v>0</v>
      </c>
      <c r="G9" s="60">
        <f>SUM(G17+G24+G31)</f>
        <v>0</v>
      </c>
      <c r="H9" s="60">
        <f>SUM(H17+H24+H31)</f>
        <v>0</v>
      </c>
      <c r="I9" s="60">
        <f>SUM(I17+I24+I31)</f>
        <v>0</v>
      </c>
      <c r="J9" s="60">
        <f>SUM(J17+J24+J31)</f>
        <v>0</v>
      </c>
      <c r="K9" s="60">
        <f>SUM(K17+K24+K31)</f>
        <v>0</v>
      </c>
      <c r="L9" s="60">
        <f>SUM(L17+L24+L31)</f>
        <v>0</v>
      </c>
      <c r="M9" s="60">
        <f>SUM(M17+M24+M31)</f>
        <v>0</v>
      </c>
      <c r="N9" s="60">
        <f>SUM(N17+N24+N31)</f>
        <v>0</v>
      </c>
      <c r="O9" s="60">
        <f>SUM(O17+O24+O31)</f>
        <v>0</v>
      </c>
      <c r="P9" s="75"/>
    </row>
    <row r="10" spans="1:16" s="3" customFormat="1" ht="15.75" customHeight="1" x14ac:dyDescent="0.3">
      <c r="A10" s="109"/>
      <c r="B10" s="112"/>
      <c r="C10" s="52" t="s">
        <v>7</v>
      </c>
      <c r="D10" s="60">
        <f>SUM(D18+D25+D32)</f>
        <v>0</v>
      </c>
      <c r="E10" s="60">
        <f>SUM(E18+E25+E32)</f>
        <v>0</v>
      </c>
      <c r="F10" s="60">
        <f>SUM(F18+F25+F32)</f>
        <v>60000</v>
      </c>
      <c r="G10" s="60">
        <f>SUM(G18+G25+G32)</f>
        <v>0</v>
      </c>
      <c r="H10" s="60">
        <f>SUM(H18+H25+H32)</f>
        <v>0</v>
      </c>
      <c r="I10" s="60">
        <f>SUM(I18+I25+I32)</f>
        <v>39831.199999999997</v>
      </c>
      <c r="J10" s="60">
        <f>SUM(J18+J25+J32)</f>
        <v>38334.9</v>
      </c>
      <c r="K10" s="60">
        <f>SUM(K18+K25+K32)</f>
        <v>43977.9</v>
      </c>
      <c r="L10" s="60">
        <f>SUM(L18+L25+L32)</f>
        <v>32155.4</v>
      </c>
      <c r="M10" s="60">
        <f>SUM(M18+M25+M32)</f>
        <v>39258.6</v>
      </c>
      <c r="N10" s="60">
        <f>SUM(N18+N25+N32)</f>
        <v>39258.6</v>
      </c>
      <c r="O10" s="60">
        <f>SUM(O18+O25+O32)</f>
        <v>39258.6</v>
      </c>
      <c r="P10" s="75"/>
    </row>
    <row r="11" spans="1:16" ht="15.75" customHeight="1" x14ac:dyDescent="0.3">
      <c r="A11" s="109"/>
      <c r="B11" s="112"/>
      <c r="C11" s="52" t="s">
        <v>8</v>
      </c>
      <c r="D11" s="60">
        <f>SUM(D19+D26+D33)</f>
        <v>100</v>
      </c>
      <c r="E11" s="60">
        <f>SUM(E19+E26+E33)</f>
        <v>100</v>
      </c>
      <c r="F11" s="60">
        <f>SUM(F19+F26+F33)</f>
        <v>2493.1</v>
      </c>
      <c r="G11" s="60">
        <f>SUM(G19+G26+G33)</f>
        <v>47033.7</v>
      </c>
      <c r="H11" s="60">
        <f>SUM(H19+H26+H33)</f>
        <v>45981.9</v>
      </c>
      <c r="I11" s="60">
        <f>SUM(I19+I26+I33)</f>
        <v>64070.2</v>
      </c>
      <c r="J11" s="60">
        <f>SUM(J19+J26+J33)</f>
        <v>67590.3</v>
      </c>
      <c r="K11" s="60">
        <f>SUM(K19+K26+K33)</f>
        <v>62822.6</v>
      </c>
      <c r="L11" s="60">
        <f>SUM(L19+L26+L33)</f>
        <v>70798</v>
      </c>
      <c r="M11" s="60">
        <f>SUM(M19+M26+M33)</f>
        <v>72570</v>
      </c>
      <c r="N11" s="60">
        <f>SUM(N19+N26+N33)</f>
        <v>76502</v>
      </c>
      <c r="O11" s="60">
        <f>SUM(O19+O26+O33)</f>
        <v>76502</v>
      </c>
      <c r="P11" s="75"/>
    </row>
    <row r="12" spans="1:16" ht="15.75" customHeight="1" x14ac:dyDescent="0.3">
      <c r="A12" s="109"/>
      <c r="B12" s="112"/>
      <c r="C12" s="53" t="s">
        <v>20</v>
      </c>
      <c r="D12" s="60">
        <f>SUM(D20+D27+D34)</f>
        <v>0</v>
      </c>
      <c r="E12" s="60">
        <f>SUM(E20+E27+E34)</f>
        <v>0</v>
      </c>
      <c r="F12" s="60">
        <f>SUM(F20+F27+F34)</f>
        <v>0</v>
      </c>
      <c r="G12" s="60">
        <f>SUM(G20+G27+G34)</f>
        <v>0</v>
      </c>
      <c r="H12" s="60">
        <f>SUM(H20+H27+H34)</f>
        <v>0</v>
      </c>
      <c r="I12" s="60">
        <f>SUM(I20+I27+I34)</f>
        <v>0</v>
      </c>
      <c r="J12" s="60">
        <f>SUM(J20+J27+J34)</f>
        <v>0</v>
      </c>
      <c r="K12" s="60">
        <f>SUM(K20+K27+K34)</f>
        <v>0</v>
      </c>
      <c r="L12" s="60">
        <f>SUM(L20+L27+L34)</f>
        <v>0</v>
      </c>
      <c r="M12" s="60">
        <f>SUM(M20+M27+M34)</f>
        <v>0</v>
      </c>
      <c r="N12" s="60">
        <f>SUM(N20+N27+N34)</f>
        <v>0</v>
      </c>
      <c r="O12" s="60">
        <f>SUM(O20+O27+O34)</f>
        <v>0</v>
      </c>
    </row>
    <row r="13" spans="1:16" s="3" customFormat="1" ht="15.75" customHeight="1" x14ac:dyDescent="0.3">
      <c r="A13" s="109"/>
      <c r="B13" s="112"/>
      <c r="C13" s="52" t="s">
        <v>23</v>
      </c>
      <c r="D13" s="60">
        <f>SUM(D21+D28+D35)</f>
        <v>0</v>
      </c>
      <c r="E13" s="60">
        <f>SUM(E21+E28+E35)</f>
        <v>0</v>
      </c>
      <c r="F13" s="60">
        <f>SUM(F21+F28+F35)</f>
        <v>0</v>
      </c>
      <c r="G13" s="60">
        <f>SUM(G21+G28+G35)</f>
        <v>0</v>
      </c>
      <c r="H13" s="60">
        <f>SUM(H21+H28+H35)</f>
        <v>0</v>
      </c>
      <c r="I13" s="60">
        <f>SUM(I21+I28+I35)</f>
        <v>0</v>
      </c>
      <c r="J13" s="60">
        <f>SUM(J21+J28+J35)</f>
        <v>0</v>
      </c>
      <c r="K13" s="60">
        <f>SUM(K21+K28+K35)</f>
        <v>0</v>
      </c>
      <c r="L13" s="60">
        <f>SUM(L21+L28+L35)</f>
        <v>0</v>
      </c>
      <c r="M13" s="60">
        <f>SUM(M21+M28+M35)</f>
        <v>0</v>
      </c>
      <c r="N13" s="60">
        <f>SUM(N21+N28+N35)</f>
        <v>0</v>
      </c>
      <c r="O13" s="60">
        <f>SUM(O21+O28+O35)</f>
        <v>0</v>
      </c>
    </row>
    <row r="14" spans="1:16" s="3" customFormat="1" ht="15.75" customHeight="1" x14ac:dyDescent="0.3">
      <c r="A14" s="110"/>
      <c r="B14" s="113"/>
      <c r="C14" s="52" t="s">
        <v>13</v>
      </c>
      <c r="D14" s="60">
        <f>SUM(D22+D29+D36)</f>
        <v>0</v>
      </c>
      <c r="E14" s="60">
        <f>SUM(E22+E29+E36)</f>
        <v>0</v>
      </c>
      <c r="F14" s="60">
        <f>SUM(F22+F29+F36)</f>
        <v>0</v>
      </c>
      <c r="G14" s="60">
        <f>SUM(G22+G29+G36)</f>
        <v>0</v>
      </c>
      <c r="H14" s="60">
        <f>SUM(H22+H29+H36)</f>
        <v>0</v>
      </c>
      <c r="I14" s="60">
        <f>SUM(I22+I29+I36)</f>
        <v>0</v>
      </c>
      <c r="J14" s="60">
        <f>SUM(J22+J29+J36)</f>
        <v>0</v>
      </c>
      <c r="K14" s="60">
        <f>SUM(K22+K29+K36)</f>
        <v>0</v>
      </c>
      <c r="L14" s="60">
        <f>SUM(L22+L29+L36)</f>
        <v>0</v>
      </c>
      <c r="M14" s="60">
        <f>SUM(M22+M29+M36)</f>
        <v>0</v>
      </c>
      <c r="N14" s="60">
        <f>SUM(N22+N29+N36)</f>
        <v>0</v>
      </c>
      <c r="O14" s="60">
        <f>SUM(O22+O29+O36)</f>
        <v>0</v>
      </c>
    </row>
    <row r="15" spans="1:16" s="3" customFormat="1" ht="15.6" x14ac:dyDescent="0.3">
      <c r="A15" s="32" t="s">
        <v>0</v>
      </c>
      <c r="B15" s="31"/>
      <c r="C15" s="13"/>
      <c r="D15" s="61"/>
      <c r="E15" s="61"/>
      <c r="F15" s="61"/>
      <c r="G15" s="61"/>
      <c r="H15" s="61"/>
      <c r="I15" s="61"/>
      <c r="J15" s="61"/>
      <c r="K15" s="48"/>
      <c r="L15" s="48"/>
      <c r="M15" s="48"/>
      <c r="N15" s="48"/>
      <c r="O15" s="48"/>
    </row>
    <row r="16" spans="1:16" s="3" customFormat="1" ht="18.75" customHeight="1" x14ac:dyDescent="0.3">
      <c r="A16" s="97" t="s">
        <v>18</v>
      </c>
      <c r="B16" s="100" t="s">
        <v>57</v>
      </c>
      <c r="C16" s="64" t="s">
        <v>10</v>
      </c>
      <c r="D16" s="65">
        <v>100</v>
      </c>
      <c r="E16" s="65">
        <v>100</v>
      </c>
      <c r="F16" s="65">
        <v>105.4</v>
      </c>
      <c r="G16" s="65">
        <f>SUM(G17:G22)</f>
        <v>711.2</v>
      </c>
      <c r="H16" s="65">
        <f t="shared" ref="H16:O16" si="1">SUM(H17:H22)</f>
        <v>645</v>
      </c>
      <c r="I16" s="65">
        <f t="shared" si="1"/>
        <v>754</v>
      </c>
      <c r="J16" s="66">
        <f t="shared" si="1"/>
        <v>773</v>
      </c>
      <c r="K16" s="66">
        <f t="shared" si="1"/>
        <v>570</v>
      </c>
      <c r="L16" s="66">
        <f t="shared" si="1"/>
        <v>0</v>
      </c>
      <c r="M16" s="66">
        <f t="shared" si="1"/>
        <v>0</v>
      </c>
      <c r="N16" s="66">
        <f t="shared" si="1"/>
        <v>0</v>
      </c>
      <c r="O16" s="66">
        <f t="shared" si="1"/>
        <v>0</v>
      </c>
    </row>
    <row r="17" spans="1:15" s="3" customFormat="1" ht="15.6" x14ac:dyDescent="0.3">
      <c r="A17" s="98"/>
      <c r="B17" s="101"/>
      <c r="C17" s="67" t="s">
        <v>12</v>
      </c>
      <c r="D17" s="68">
        <v>0</v>
      </c>
      <c r="E17" s="66"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</row>
    <row r="18" spans="1:15" s="3" customFormat="1" ht="15.6" x14ac:dyDescent="0.3">
      <c r="A18" s="98"/>
      <c r="B18" s="101"/>
      <c r="C18" s="69" t="s">
        <v>7</v>
      </c>
      <c r="D18" s="68">
        <v>0</v>
      </c>
      <c r="E18" s="66">
        <v>0</v>
      </c>
      <c r="F18" s="66">
        <v>0</v>
      </c>
      <c r="G18" s="66">
        <v>0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</row>
    <row r="19" spans="1:15" s="3" customFormat="1" ht="15.6" x14ac:dyDescent="0.3">
      <c r="A19" s="98"/>
      <c r="B19" s="101"/>
      <c r="C19" s="69" t="s">
        <v>8</v>
      </c>
      <c r="D19" s="68">
        <v>100</v>
      </c>
      <c r="E19" s="68">
        <v>100</v>
      </c>
      <c r="F19" s="68">
        <v>105.4</v>
      </c>
      <c r="G19" s="68">
        <v>711.2</v>
      </c>
      <c r="H19" s="68">
        <v>645</v>
      </c>
      <c r="I19" s="68">
        <v>754</v>
      </c>
      <c r="J19" s="66">
        <v>773</v>
      </c>
      <c r="K19" s="66">
        <v>570</v>
      </c>
      <c r="L19" s="66">
        <v>0</v>
      </c>
      <c r="M19" s="66">
        <v>0</v>
      </c>
      <c r="N19" s="66">
        <v>0</v>
      </c>
      <c r="O19" s="66">
        <v>0</v>
      </c>
    </row>
    <row r="20" spans="1:15" s="3" customFormat="1" ht="15.6" x14ac:dyDescent="0.3">
      <c r="A20" s="98"/>
      <c r="B20" s="101"/>
      <c r="C20" s="70" t="s">
        <v>24</v>
      </c>
      <c r="D20" s="68">
        <v>0</v>
      </c>
      <c r="E20" s="66">
        <v>0</v>
      </c>
      <c r="F20" s="66">
        <v>0</v>
      </c>
      <c r="G20" s="66">
        <v>0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  <c r="O20" s="66">
        <v>0</v>
      </c>
    </row>
    <row r="21" spans="1:15" s="3" customFormat="1" ht="15.6" x14ac:dyDescent="0.3">
      <c r="A21" s="98"/>
      <c r="B21" s="101"/>
      <c r="C21" s="69" t="s">
        <v>9</v>
      </c>
      <c r="D21" s="68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</row>
    <row r="22" spans="1:15" s="3" customFormat="1" ht="15.6" x14ac:dyDescent="0.3">
      <c r="A22" s="99"/>
      <c r="B22" s="102"/>
      <c r="C22" s="69" t="s">
        <v>13</v>
      </c>
      <c r="D22" s="68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</row>
    <row r="23" spans="1:15" ht="15.6" customHeight="1" x14ac:dyDescent="0.3">
      <c r="A23" s="97" t="s">
        <v>46</v>
      </c>
      <c r="B23" s="100" t="s">
        <v>47</v>
      </c>
      <c r="C23" s="64" t="s">
        <v>10</v>
      </c>
      <c r="D23" s="71">
        <f>SUM(D24:D29)</f>
        <v>0</v>
      </c>
      <c r="E23" s="71">
        <f t="shared" ref="E23:O23" si="2">SUM(E24:E29)</f>
        <v>0</v>
      </c>
      <c r="F23" s="71">
        <f t="shared" si="2"/>
        <v>22387.7</v>
      </c>
      <c r="G23" s="71">
        <f t="shared" si="2"/>
        <v>46279.5</v>
      </c>
      <c r="H23" s="71">
        <f t="shared" si="2"/>
        <v>45336.9</v>
      </c>
      <c r="I23" s="71">
        <f t="shared" si="2"/>
        <v>103147.4</v>
      </c>
      <c r="J23" s="71">
        <f t="shared" si="2"/>
        <v>105152.20000000001</v>
      </c>
      <c r="K23" s="71">
        <f t="shared" si="2"/>
        <v>106230.5</v>
      </c>
      <c r="L23" s="71">
        <f t="shared" si="2"/>
        <v>102953.4</v>
      </c>
      <c r="M23" s="71">
        <f t="shared" si="2"/>
        <v>111828.6</v>
      </c>
      <c r="N23" s="71">
        <f t="shared" si="2"/>
        <v>115760.6</v>
      </c>
      <c r="O23" s="71">
        <f t="shared" si="2"/>
        <v>115760.6</v>
      </c>
    </row>
    <row r="24" spans="1:15" ht="15.6" x14ac:dyDescent="0.3">
      <c r="A24" s="98"/>
      <c r="B24" s="101"/>
      <c r="C24" s="67" t="s">
        <v>12</v>
      </c>
      <c r="D24" s="66">
        <v>0</v>
      </c>
      <c r="E24" s="66">
        <v>0</v>
      </c>
      <c r="F24" s="66">
        <v>0</v>
      </c>
      <c r="G24" s="66">
        <v>0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</row>
    <row r="25" spans="1:15" ht="15.6" x14ac:dyDescent="0.3">
      <c r="A25" s="98"/>
      <c r="B25" s="101"/>
      <c r="C25" s="69" t="s">
        <v>7</v>
      </c>
      <c r="D25" s="66">
        <v>0</v>
      </c>
      <c r="E25" s="66">
        <v>0</v>
      </c>
      <c r="F25" s="66">
        <v>20000</v>
      </c>
      <c r="G25" s="66">
        <v>0</v>
      </c>
      <c r="H25" s="66">
        <v>0</v>
      </c>
      <c r="I25" s="66">
        <v>39831.199999999997</v>
      </c>
      <c r="J25" s="66">
        <v>38334.9</v>
      </c>
      <c r="K25" s="66">
        <v>43977.9</v>
      </c>
      <c r="L25" s="66">
        <v>32155.4</v>
      </c>
      <c r="M25" s="66">
        <v>39258.6</v>
      </c>
      <c r="N25" s="66">
        <v>39258.6</v>
      </c>
      <c r="O25" s="66">
        <v>39258.6</v>
      </c>
    </row>
    <row r="26" spans="1:15" ht="15.6" x14ac:dyDescent="0.3">
      <c r="A26" s="98"/>
      <c r="B26" s="101"/>
      <c r="C26" s="69" t="s">
        <v>8</v>
      </c>
      <c r="D26" s="66">
        <v>0</v>
      </c>
      <c r="E26" s="66">
        <v>0</v>
      </c>
      <c r="F26" s="66">
        <v>2387.6999999999998</v>
      </c>
      <c r="G26" s="66">
        <v>46279.5</v>
      </c>
      <c r="H26" s="66">
        <v>45336.9</v>
      </c>
      <c r="I26" s="66">
        <v>63316.2</v>
      </c>
      <c r="J26" s="66">
        <v>66817.3</v>
      </c>
      <c r="K26" s="66">
        <v>62252.6</v>
      </c>
      <c r="L26" s="66">
        <v>70798</v>
      </c>
      <c r="M26" s="66">
        <v>72570</v>
      </c>
      <c r="N26" s="66">
        <v>76502</v>
      </c>
      <c r="O26" s="66">
        <v>76502</v>
      </c>
    </row>
    <row r="27" spans="1:15" ht="15.6" x14ac:dyDescent="0.3">
      <c r="A27" s="98"/>
      <c r="B27" s="101"/>
      <c r="C27" s="70" t="s">
        <v>24</v>
      </c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66">
        <v>0</v>
      </c>
    </row>
    <row r="28" spans="1:15" ht="15.6" x14ac:dyDescent="0.3">
      <c r="A28" s="98"/>
      <c r="B28" s="101"/>
      <c r="C28" s="69" t="s">
        <v>9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</row>
    <row r="29" spans="1:15" ht="15.6" x14ac:dyDescent="0.3">
      <c r="A29" s="99"/>
      <c r="B29" s="102"/>
      <c r="C29" s="69" t="s">
        <v>13</v>
      </c>
      <c r="D29" s="66">
        <v>0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6">
        <v>0</v>
      </c>
      <c r="O29" s="66">
        <v>0</v>
      </c>
    </row>
    <row r="30" spans="1:15" ht="15.6" customHeight="1" x14ac:dyDescent="0.3">
      <c r="A30" s="97" t="s">
        <v>50</v>
      </c>
      <c r="B30" s="100" t="s">
        <v>51</v>
      </c>
      <c r="C30" s="64" t="s">
        <v>10</v>
      </c>
      <c r="D30" s="71">
        <f>SUM(D31:D36)</f>
        <v>0</v>
      </c>
      <c r="E30" s="71">
        <f t="shared" ref="E30:O30" si="3">SUM(E31:E36)</f>
        <v>0</v>
      </c>
      <c r="F30" s="71">
        <f t="shared" si="3"/>
        <v>40000</v>
      </c>
      <c r="G30" s="71">
        <f t="shared" si="3"/>
        <v>43</v>
      </c>
      <c r="H30" s="71">
        <f t="shared" si="3"/>
        <v>0</v>
      </c>
      <c r="I30" s="71">
        <f t="shared" si="3"/>
        <v>0</v>
      </c>
      <c r="J30" s="71">
        <f t="shared" si="3"/>
        <v>0</v>
      </c>
      <c r="K30" s="71">
        <f t="shared" si="3"/>
        <v>0</v>
      </c>
      <c r="L30" s="71">
        <f t="shared" si="3"/>
        <v>0</v>
      </c>
      <c r="M30" s="71">
        <f t="shared" si="3"/>
        <v>0</v>
      </c>
      <c r="N30" s="71">
        <f t="shared" si="3"/>
        <v>0</v>
      </c>
      <c r="O30" s="71">
        <f t="shared" si="3"/>
        <v>0</v>
      </c>
    </row>
    <row r="31" spans="1:15" ht="15.6" x14ac:dyDescent="0.3">
      <c r="A31" s="98"/>
      <c r="B31" s="101"/>
      <c r="C31" s="67" t="s">
        <v>12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v>0</v>
      </c>
    </row>
    <row r="32" spans="1:15" ht="15.6" x14ac:dyDescent="0.3">
      <c r="A32" s="98"/>
      <c r="B32" s="101"/>
      <c r="C32" s="69" t="s">
        <v>7</v>
      </c>
      <c r="D32" s="66">
        <v>0</v>
      </c>
      <c r="E32" s="66">
        <v>0</v>
      </c>
      <c r="F32" s="66">
        <v>40000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</row>
    <row r="33" spans="1:15" ht="15.6" x14ac:dyDescent="0.3">
      <c r="A33" s="98"/>
      <c r="B33" s="101"/>
      <c r="C33" s="69" t="s">
        <v>8</v>
      </c>
      <c r="D33" s="66">
        <v>0</v>
      </c>
      <c r="E33" s="66">
        <v>0</v>
      </c>
      <c r="F33" s="66">
        <v>0</v>
      </c>
      <c r="G33" s="66">
        <v>43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</row>
    <row r="34" spans="1:15" ht="15.6" x14ac:dyDescent="0.3">
      <c r="A34" s="98"/>
      <c r="B34" s="101"/>
      <c r="C34" s="70" t="s">
        <v>24</v>
      </c>
      <c r="D34" s="66">
        <v>0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</row>
    <row r="35" spans="1:15" ht="15.6" x14ac:dyDescent="0.3">
      <c r="A35" s="98"/>
      <c r="B35" s="101"/>
      <c r="C35" s="69" t="s">
        <v>9</v>
      </c>
      <c r="D35" s="66">
        <v>0</v>
      </c>
      <c r="E35" s="66">
        <v>0</v>
      </c>
      <c r="F35" s="66">
        <v>0</v>
      </c>
      <c r="G35" s="66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</row>
    <row r="36" spans="1:15" ht="15.6" x14ac:dyDescent="0.3">
      <c r="A36" s="99"/>
      <c r="B36" s="102"/>
      <c r="C36" s="69" t="s">
        <v>13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</row>
  </sheetData>
  <mergeCells count="15">
    <mergeCell ref="F2:J2"/>
    <mergeCell ref="F1:O1"/>
    <mergeCell ref="A3:O3"/>
    <mergeCell ref="D5:O5"/>
    <mergeCell ref="B16:B22"/>
    <mergeCell ref="B5:B6"/>
    <mergeCell ref="A5:A6"/>
    <mergeCell ref="C5:C6"/>
    <mergeCell ref="A8:A14"/>
    <mergeCell ref="B8:B14"/>
    <mergeCell ref="A16:A22"/>
    <mergeCell ref="A23:A29"/>
    <mergeCell ref="B23:B29"/>
    <mergeCell ref="A30:A36"/>
    <mergeCell ref="B30:B36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54" firstPageNumber="163" fitToHeight="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Митренко Дарья Юрьевна</cp:lastModifiedBy>
  <cp:lastPrinted>2022-01-18T12:56:17Z</cp:lastPrinted>
  <dcterms:created xsi:type="dcterms:W3CDTF">2005-05-11T09:34:44Z</dcterms:created>
  <dcterms:modified xsi:type="dcterms:W3CDTF">2022-01-18T13:03:15Z</dcterms:modified>
</cp:coreProperties>
</file>