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360" yWindow="135" windowWidth="11340" windowHeight="6735" tabRatio="694"/>
  </bookViews>
  <sheets>
    <sheet name="приложение1" sheetId="60" r:id="rId1"/>
    <sheet name="приложение2" sheetId="51" r:id="rId2"/>
    <sheet name="приложение 3" sheetId="56" r:id="rId3"/>
  </sheets>
  <definedNames>
    <definedName name="_xlnm.Print_Titles" localSheetId="2">'приложение 3'!$5:$6</definedName>
    <definedName name="_xlnm.Print_Titles" localSheetId="1">приложение2!$4:$6</definedName>
    <definedName name="_xlnm.Print_Area" localSheetId="2">'приложение 3'!#REF!</definedName>
  </definedNames>
  <calcPr calcId="145621"/>
</workbook>
</file>

<file path=xl/calcChain.xml><?xml version="1.0" encoding="utf-8"?>
<calcChain xmlns="http://schemas.openxmlformats.org/spreadsheetml/2006/main">
  <c r="P9" i="56" l="1"/>
  <c r="P10" i="56"/>
  <c r="P11" i="56"/>
  <c r="P12" i="56"/>
  <c r="P13" i="56"/>
  <c r="P14" i="56"/>
  <c r="P8" i="56"/>
  <c r="D59" i="56" l="1"/>
  <c r="E15" i="56"/>
  <c r="F15" i="56"/>
  <c r="G15" i="56"/>
  <c r="H15" i="56"/>
  <c r="I15" i="56"/>
  <c r="J15" i="56"/>
  <c r="L15" i="56"/>
  <c r="M15" i="56"/>
  <c r="N15" i="56"/>
  <c r="O15" i="56"/>
  <c r="D15" i="56"/>
  <c r="E21" i="56"/>
  <c r="F21" i="56"/>
  <c r="G21" i="56"/>
  <c r="H21" i="56"/>
  <c r="I21" i="56"/>
  <c r="J21" i="56"/>
  <c r="K21" i="56"/>
  <c r="L21" i="56"/>
  <c r="M21" i="56"/>
  <c r="N21" i="56"/>
  <c r="O21" i="56"/>
  <c r="E20" i="56"/>
  <c r="F20" i="56"/>
  <c r="G20" i="56"/>
  <c r="H20" i="56"/>
  <c r="I20" i="56"/>
  <c r="J20" i="56"/>
  <c r="K20" i="56"/>
  <c r="L20" i="56"/>
  <c r="M20" i="56"/>
  <c r="N20" i="56"/>
  <c r="O20" i="56"/>
  <c r="E19" i="56"/>
  <c r="F19" i="56"/>
  <c r="G19" i="56"/>
  <c r="H19" i="56"/>
  <c r="I19" i="56"/>
  <c r="J19" i="56"/>
  <c r="K19" i="56"/>
  <c r="L19" i="56"/>
  <c r="M19" i="56"/>
  <c r="N19" i="56"/>
  <c r="O19" i="56"/>
  <c r="E18" i="56"/>
  <c r="F18" i="56"/>
  <c r="G18" i="56"/>
  <c r="H18" i="56"/>
  <c r="I18" i="56"/>
  <c r="J18" i="56"/>
  <c r="K18" i="56"/>
  <c r="K15" i="56" s="1"/>
  <c r="L18" i="56"/>
  <c r="M18" i="56"/>
  <c r="N18" i="56"/>
  <c r="O18" i="56"/>
  <c r="E17" i="56"/>
  <c r="F17" i="56"/>
  <c r="G17" i="56"/>
  <c r="H17" i="56"/>
  <c r="I17" i="56"/>
  <c r="J17" i="56"/>
  <c r="K17" i="56"/>
  <c r="L17" i="56"/>
  <c r="M17" i="56"/>
  <c r="N17" i="56"/>
  <c r="O17" i="56"/>
  <c r="E16" i="56"/>
  <c r="F16" i="56"/>
  <c r="G16" i="56"/>
  <c r="H16" i="56"/>
  <c r="I16" i="56"/>
  <c r="J16" i="56"/>
  <c r="K16" i="56"/>
  <c r="L16" i="56"/>
  <c r="M16" i="56"/>
  <c r="N16" i="56"/>
  <c r="O16" i="56"/>
  <c r="D17" i="56"/>
  <c r="D18" i="56"/>
  <c r="D19" i="56"/>
  <c r="D20" i="56"/>
  <c r="D21" i="56"/>
  <c r="D16" i="56"/>
  <c r="E30" i="56"/>
  <c r="F30" i="56"/>
  <c r="G30" i="56"/>
  <c r="H30" i="56"/>
  <c r="I30" i="56"/>
  <c r="J30" i="56"/>
  <c r="K30" i="56"/>
  <c r="L30" i="56"/>
  <c r="M30" i="56"/>
  <c r="N30" i="56"/>
  <c r="O30" i="56"/>
  <c r="D30" i="56"/>
  <c r="I59" i="56" l="1"/>
  <c r="K66" i="56"/>
  <c r="L66" i="56"/>
  <c r="M66" i="56"/>
  <c r="N66" i="56"/>
  <c r="O66" i="56"/>
  <c r="O65" i="56"/>
  <c r="O64" i="56"/>
  <c r="O63" i="56"/>
  <c r="O62" i="56"/>
  <c r="O61" i="56"/>
  <c r="O60" i="56"/>
  <c r="N65" i="56"/>
  <c r="N64" i="56"/>
  <c r="N63" i="56"/>
  <c r="N62" i="56"/>
  <c r="N61" i="56"/>
  <c r="N54" i="56" s="1"/>
  <c r="N39" i="56" s="1"/>
  <c r="N60" i="56"/>
  <c r="M65" i="56"/>
  <c r="M58" i="56" s="1"/>
  <c r="M43" i="56" s="1"/>
  <c r="M64" i="56"/>
  <c r="M63" i="56"/>
  <c r="M62" i="56"/>
  <c r="M61" i="56"/>
  <c r="M60" i="56"/>
  <c r="L65" i="56"/>
  <c r="L64" i="56"/>
  <c r="L57" i="56" s="1"/>
  <c r="L42" i="56" s="1"/>
  <c r="L63" i="56"/>
  <c r="L62" i="56"/>
  <c r="L61" i="56"/>
  <c r="L54" i="56" s="1"/>
  <c r="L39" i="56" s="1"/>
  <c r="L10" i="56" s="1"/>
  <c r="L60" i="56"/>
  <c r="K65" i="56"/>
  <c r="K64" i="56"/>
  <c r="K63" i="56"/>
  <c r="K56" i="56" s="1"/>
  <c r="K41" i="56" s="1"/>
  <c r="K62" i="56"/>
  <c r="K61" i="56"/>
  <c r="K59" i="56" s="1"/>
  <c r="K60" i="56"/>
  <c r="O59" i="56"/>
  <c r="O58" i="56"/>
  <c r="O57" i="56"/>
  <c r="O42" i="56" s="1"/>
  <c r="O56" i="56"/>
  <c r="O54" i="56"/>
  <c r="O53" i="56"/>
  <c r="O38" i="56" s="1"/>
  <c r="O9" i="56" s="1"/>
  <c r="N58" i="56"/>
  <c r="N57" i="56"/>
  <c r="N56" i="56"/>
  <c r="N53" i="56"/>
  <c r="M57" i="56"/>
  <c r="M42" i="56" s="1"/>
  <c r="M13" i="56" s="1"/>
  <c r="M56" i="56"/>
  <c r="M54" i="56"/>
  <c r="M53" i="56"/>
  <c r="M38" i="56" s="1"/>
  <c r="M9" i="56" s="1"/>
  <c r="L58" i="56"/>
  <c r="L43" i="56" s="1"/>
  <c r="L56" i="56"/>
  <c r="L53" i="56"/>
  <c r="L38" i="56" s="1"/>
  <c r="L9" i="56" s="1"/>
  <c r="K58" i="56"/>
  <c r="K43" i="56" s="1"/>
  <c r="K57" i="56"/>
  <c r="K54" i="56"/>
  <c r="K53" i="56"/>
  <c r="E45" i="56"/>
  <c r="F45" i="56"/>
  <c r="G45" i="56"/>
  <c r="H45" i="56"/>
  <c r="I45" i="56"/>
  <c r="J45" i="56"/>
  <c r="K45" i="56"/>
  <c r="L45" i="56"/>
  <c r="M45" i="56"/>
  <c r="N45" i="56"/>
  <c r="O45" i="56"/>
  <c r="D45" i="56"/>
  <c r="N43" i="56"/>
  <c r="O43" i="56"/>
  <c r="O14" i="56" s="1"/>
  <c r="K42" i="56"/>
  <c r="N42" i="56"/>
  <c r="N41" i="56"/>
  <c r="O41" i="56"/>
  <c r="K40" i="56"/>
  <c r="K11" i="56" s="1"/>
  <c r="L40" i="56"/>
  <c r="M40" i="56"/>
  <c r="N40" i="56"/>
  <c r="O40" i="56"/>
  <c r="O11" i="56" s="1"/>
  <c r="K39" i="56"/>
  <c r="M39" i="56"/>
  <c r="O39" i="56"/>
  <c r="O10" i="56" s="1"/>
  <c r="K13" i="56"/>
  <c r="N12" i="56"/>
  <c r="M10" i="56" l="1"/>
  <c r="N13" i="56"/>
  <c r="N14" i="56"/>
  <c r="M14" i="56"/>
  <c r="N10" i="56"/>
  <c r="K10" i="56"/>
  <c r="O12" i="56"/>
  <c r="K14" i="56"/>
  <c r="L14" i="56"/>
  <c r="K12" i="56"/>
  <c r="L11" i="56"/>
  <c r="N11" i="56"/>
  <c r="M11" i="56"/>
  <c r="O52" i="56"/>
  <c r="N59" i="56"/>
  <c r="L59" i="56"/>
  <c r="N52" i="56"/>
  <c r="M52" i="56"/>
  <c r="M59" i="56"/>
  <c r="M41" i="56"/>
  <c r="M12" i="56" s="1"/>
  <c r="L52" i="56"/>
  <c r="K52" i="56"/>
  <c r="N38" i="56"/>
  <c r="N9" i="56" s="1"/>
  <c r="M37" i="56"/>
  <c r="L41" i="56"/>
  <c r="L12" i="56" s="1"/>
  <c r="K38" i="56"/>
  <c r="K9" i="56" s="1"/>
  <c r="O13" i="56"/>
  <c r="L13" i="56"/>
  <c r="O37" i="56"/>
  <c r="F40" i="56"/>
  <c r="G40" i="56"/>
  <c r="F39" i="56"/>
  <c r="J66" i="56"/>
  <c r="I66" i="56"/>
  <c r="H66" i="56"/>
  <c r="G66" i="56"/>
  <c r="F66" i="56"/>
  <c r="E66" i="56"/>
  <c r="D66" i="56"/>
  <c r="M8" i="56" l="1"/>
  <c r="L8" i="56"/>
  <c r="O8" i="56"/>
  <c r="K8" i="56"/>
  <c r="N8" i="56"/>
  <c r="N37" i="56"/>
  <c r="K37" i="56"/>
  <c r="L37" i="56"/>
  <c r="J65" i="56"/>
  <c r="I65" i="56"/>
  <c r="H65" i="56"/>
  <c r="G65" i="56"/>
  <c r="F65" i="56"/>
  <c r="E65" i="56"/>
  <c r="D65" i="56"/>
  <c r="J64" i="56"/>
  <c r="I64" i="56"/>
  <c r="H64" i="56"/>
  <c r="G64" i="56"/>
  <c r="F64" i="56"/>
  <c r="E64" i="56"/>
  <c r="D64" i="56"/>
  <c r="J63" i="56"/>
  <c r="I63" i="56"/>
  <c r="H63" i="56"/>
  <c r="G63" i="56"/>
  <c r="F63" i="56"/>
  <c r="E63" i="56"/>
  <c r="D63" i="56"/>
  <c r="J62" i="56"/>
  <c r="J40" i="56" s="1"/>
  <c r="I40" i="56"/>
  <c r="H62" i="56"/>
  <c r="H40" i="56" s="1"/>
  <c r="E62" i="56"/>
  <c r="D62" i="56"/>
  <c r="J61" i="56"/>
  <c r="I61" i="56"/>
  <c r="H61" i="56"/>
  <c r="G61" i="56"/>
  <c r="E61" i="56"/>
  <c r="D61" i="56"/>
  <c r="J60" i="56"/>
  <c r="I60" i="56"/>
  <c r="H60" i="56"/>
  <c r="G60" i="56"/>
  <c r="G59" i="56" s="1"/>
  <c r="F60" i="56"/>
  <c r="E60" i="56"/>
  <c r="D60" i="56"/>
  <c r="J59" i="56" l="1"/>
  <c r="F59" i="56"/>
  <c r="E59" i="56"/>
  <c r="H59" i="56"/>
  <c r="F11" i="56"/>
  <c r="J58" i="56"/>
  <c r="J43" i="56" s="1"/>
  <c r="I58" i="56"/>
  <c r="I43" i="56" s="1"/>
  <c r="H58" i="56"/>
  <c r="H43" i="56" s="1"/>
  <c r="G58" i="56"/>
  <c r="G43" i="56" s="1"/>
  <c r="F58" i="56"/>
  <c r="F43" i="56" s="1"/>
  <c r="E58" i="56"/>
  <c r="E43" i="56" s="1"/>
  <c r="D58" i="56"/>
  <c r="D43" i="56" s="1"/>
  <c r="J57" i="56"/>
  <c r="J42" i="56" s="1"/>
  <c r="I57" i="56"/>
  <c r="I42" i="56" s="1"/>
  <c r="H57" i="56"/>
  <c r="H42" i="56" s="1"/>
  <c r="G57" i="56"/>
  <c r="G42" i="56" s="1"/>
  <c r="F57" i="56"/>
  <c r="F42" i="56" s="1"/>
  <c r="E57" i="56"/>
  <c r="E42" i="56" s="1"/>
  <c r="D57" i="56"/>
  <c r="D42" i="56" s="1"/>
  <c r="J56" i="56"/>
  <c r="J41" i="56" s="1"/>
  <c r="I56" i="56"/>
  <c r="I41" i="56" s="1"/>
  <c r="H56" i="56"/>
  <c r="H41" i="56" s="1"/>
  <c r="G56" i="56"/>
  <c r="G41" i="56" s="1"/>
  <c r="F56" i="56"/>
  <c r="F41" i="56" s="1"/>
  <c r="E56" i="56"/>
  <c r="E41" i="56" s="1"/>
  <c r="D56" i="56"/>
  <c r="D41" i="56" s="1"/>
  <c r="E55" i="56"/>
  <c r="E40" i="56" s="1"/>
  <c r="D55" i="56"/>
  <c r="D40" i="56" s="1"/>
  <c r="J39" i="56"/>
  <c r="I39" i="56"/>
  <c r="H54" i="56"/>
  <c r="H39" i="56" s="1"/>
  <c r="G54" i="56"/>
  <c r="G39" i="56" s="1"/>
  <c r="E54" i="56"/>
  <c r="E39" i="56" s="1"/>
  <c r="D54" i="56"/>
  <c r="D39" i="56" s="1"/>
  <c r="J53" i="56"/>
  <c r="J38" i="56" s="1"/>
  <c r="I53" i="56"/>
  <c r="I38" i="56" s="1"/>
  <c r="H53" i="56"/>
  <c r="H38" i="56" s="1"/>
  <c r="G53" i="56"/>
  <c r="G38" i="56" s="1"/>
  <c r="F53" i="56"/>
  <c r="F38" i="56" s="1"/>
  <c r="E53" i="56"/>
  <c r="E38" i="56" s="1"/>
  <c r="D53" i="56"/>
  <c r="D38" i="56" s="1"/>
  <c r="I52" i="56" l="1"/>
  <c r="J52" i="56"/>
  <c r="E52" i="56"/>
  <c r="D52" i="56"/>
  <c r="G52" i="56"/>
  <c r="H52" i="56"/>
  <c r="F37" i="56"/>
  <c r="I37" i="56"/>
  <c r="D37" i="56"/>
  <c r="G37" i="56"/>
  <c r="J37" i="56"/>
  <c r="H37" i="56"/>
  <c r="E37" i="56"/>
  <c r="E14" i="56"/>
  <c r="F14" i="56"/>
  <c r="G14" i="56"/>
  <c r="H14" i="56"/>
  <c r="I14" i="56"/>
  <c r="J14" i="56"/>
  <c r="E13" i="56"/>
  <c r="F13" i="56"/>
  <c r="G13" i="56"/>
  <c r="H13" i="56"/>
  <c r="I13" i="56"/>
  <c r="J13" i="56"/>
  <c r="E12" i="56"/>
  <c r="F12" i="56"/>
  <c r="G12" i="56"/>
  <c r="H12" i="56"/>
  <c r="I12" i="56"/>
  <c r="J12" i="56"/>
  <c r="E11" i="56"/>
  <c r="G11" i="56"/>
  <c r="H11" i="56"/>
  <c r="I11" i="56"/>
  <c r="J11" i="56"/>
  <c r="E10" i="56"/>
  <c r="F10" i="56"/>
  <c r="G10" i="56"/>
  <c r="H10" i="56"/>
  <c r="I10" i="56"/>
  <c r="J10" i="56"/>
  <c r="E9" i="56"/>
  <c r="F9" i="56"/>
  <c r="G9" i="56"/>
  <c r="H9" i="56"/>
  <c r="I9" i="56"/>
  <c r="J9" i="56"/>
  <c r="D10" i="56"/>
  <c r="D11" i="56"/>
  <c r="D12" i="56"/>
  <c r="D13" i="56"/>
  <c r="D14" i="56"/>
  <c r="D9" i="56"/>
  <c r="H8" i="56" l="1"/>
  <c r="E8" i="56"/>
  <c r="J8" i="56"/>
  <c r="I8" i="56"/>
  <c r="G8" i="56"/>
  <c r="D8" i="56"/>
  <c r="F8" i="56"/>
</calcChain>
</file>

<file path=xl/sharedStrings.xml><?xml version="1.0" encoding="utf-8"?>
<sst xmlns="http://schemas.openxmlformats.org/spreadsheetml/2006/main" count="173" uniqueCount="101">
  <si>
    <t>в том числе:</t>
  </si>
  <si>
    <t>№ п/п</t>
  </si>
  <si>
    <t>1</t>
  </si>
  <si>
    <t>Наименование показателя (индикатора)</t>
  </si>
  <si>
    <t>Ед. измерения</t>
  </si>
  <si>
    <t>Значения показателя (индикатора) по годам реализации государственной программы</t>
  </si>
  <si>
    <t>Статус</t>
  </si>
  <si>
    <t>областной бюджет</t>
  </si>
  <si>
    <t>местный бюджет</t>
  </si>
  <si>
    <t>юридические лица</t>
  </si>
  <si>
    <t>всего, в том числе:</t>
  </si>
  <si>
    <t>Источники ресурсного обеспечения</t>
  </si>
  <si>
    <t xml:space="preserve">федеральный бюджет </t>
  </si>
  <si>
    <t>физические лица</t>
  </si>
  <si>
    <t xml:space="preserve">Пункт Федерального плана
 статистических работ
</t>
  </si>
  <si>
    <t>_____________________________</t>
  </si>
  <si>
    <t xml:space="preserve">Наименование муниципальной программы, подпрограммы, основного мероприятия </t>
  </si>
  <si>
    <t>ОСНОВНОЕ МЕРОПРИЯТИЕ 1</t>
  </si>
  <si>
    <t>Оценка расходов по годам реализации муниципальной программы, тыс. руб.</t>
  </si>
  <si>
    <t xml:space="preserve"> внебюджетные фонды                        </t>
  </si>
  <si>
    <t>1.1.</t>
  </si>
  <si>
    <t>ПОДПРОГРАММА</t>
  </si>
  <si>
    <r>
      <t xml:space="preserve">юридические лица </t>
    </r>
    <r>
      <rPr>
        <b/>
        <vertAlign val="superscript"/>
        <sz val="10"/>
        <rFont val="Times New Roman"/>
        <family val="1"/>
        <charset val="204"/>
      </rPr>
      <t>1</t>
    </r>
  </si>
  <si>
    <t xml:space="preserve">внебюджетные фонды                        </t>
  </si>
  <si>
    <t>%</t>
  </si>
  <si>
    <t>2,5</t>
  </si>
  <si>
    <t>1.2.</t>
  </si>
  <si>
    <t>ед.</t>
  </si>
  <si>
    <t>Количество спиленных деревьев</t>
  </si>
  <si>
    <t xml:space="preserve">Повышение качества обслуживания пассажиров и доступность  транспортных услуг. 
Повышение уровня безопасности дорожного движения транспортной системы Лискинского муниципального района.
</t>
  </si>
  <si>
    <t xml:space="preserve">1.Обеспечение потребности населения в перевозках транспортом общего пользования на регулярных  маршрутах.
2.Обновление парка транспортных средств.
3.Увеличение количества маршрутов городского сообщения, сохранение уровня объёмов перевозок на пассажирском транспорте.
4. Выполнение графика движения автобусов.
5.Улучшение транспортного обслуживания населения
6.Реализация мероприятия, направленных на повышение безопасности дорожного движения на автомобильных дорогах общего пользования местного значения.
7.Профилактика административных правонарушений в сфере дорожного движения.
8.Обеспечения функционирования сети автомобильных дорог общего пользования местного значения.   
9.Повышение доступности и пропускной способности транспортной инфраструктуры.
10.Создание условий для безопасности дорожного движения, сохранения жизни и здоровья  граждан, их имущества и законных прав.    
</t>
  </si>
  <si>
    <t>ОСНОВНОЕ МЕРОПРИЯТИЕ 1: Приобретение транспортных средств в целях обновления подвижного состава</t>
  </si>
  <si>
    <t>Количество приобретенного пассажирского автомобильного транспорта общего пользования</t>
  </si>
  <si>
    <t>шт.</t>
  </si>
  <si>
    <t>Повышение коэффициента использования парка</t>
  </si>
  <si>
    <t>10</t>
  </si>
  <si>
    <t>1.3.</t>
  </si>
  <si>
    <t>Сокращение эксплутационных расходов на транспортных средствах</t>
  </si>
  <si>
    <t>подпрограмма</t>
  </si>
  <si>
    <t>ОСНОВНОЕ  МЕРОПРИЯТИЕ 1</t>
  </si>
  <si>
    <t>Приобретение транспортных средств в целях обновления подвижного состава</t>
  </si>
  <si>
    <r>
      <t xml:space="preserve">юридические лица </t>
    </r>
    <r>
      <rPr>
        <b/>
        <vertAlign val="superscript"/>
        <sz val="10"/>
        <color theme="1"/>
        <rFont val="Times New Roman"/>
        <family val="1"/>
        <charset val="204"/>
      </rPr>
      <t>1</t>
    </r>
  </si>
  <si>
    <t>МУНИЦИПАЛЬНАЯ ПРОГРАММА</t>
  </si>
  <si>
    <t xml:space="preserve">1.Развитие пассажирского автомобильного транспорта общего пользования.
2.Повышение  качества транспортных услуг
3.Обеспечения безопасности дорожного движения на автомобильных дорогах  общего пользования, местного значения.
4.Уменьшение дорожно-транспортных происшествий
</t>
  </si>
  <si>
    <t xml:space="preserve">Согласно Порядка по разработке, реализации и оценки эффективности муниципальных программ в Лискинском муниципальном районе Воронежской области в новой редакции, утвержденного постановлением администрации Лискинского муниципального района от 21.03.2016 №159 прилагается: </t>
  </si>
  <si>
    <t>Сокращение дорожно-транспортных происшествий</t>
  </si>
  <si>
    <t>ОСНОВНОЕ МЕРОПРИЯТИЕ 2</t>
  </si>
  <si>
    <t>Ремонт автомобильных дорог общего пользования местного значения</t>
  </si>
  <si>
    <t>ОСНОВНОЕ МЕРОПРИЯТИЕ 2: Ремонт автомобильных дорог общего пользования местного значения</t>
  </si>
  <si>
    <t>2.1.</t>
  </si>
  <si>
    <t>Площадь отремонтированных автомобильных дорог общего пользования местного значения</t>
  </si>
  <si>
    <t>Ответственный исполнитель муниципальной программы</t>
  </si>
  <si>
    <t>Исполнители муниципальной программы</t>
  </si>
  <si>
    <t>Основные разработчики муниципальной программы</t>
  </si>
  <si>
    <t>Основные мероприятия программы</t>
  </si>
  <si>
    <t>Цель муниципальной программы</t>
  </si>
  <si>
    <t>Задачи муниципальной программы</t>
  </si>
  <si>
    <t>Целевые индикаторы и показатели муниципальной программы</t>
  </si>
  <si>
    <t>Этапы и сроки реализации муниципальной программы</t>
  </si>
  <si>
    <t>Объемы и источники финансирования муниципальной программы (в действующих ценах каждого года реализации муниципальной программы) 1</t>
  </si>
  <si>
    <t>Ожидаемые конечные результаты реализации муниципальной программы</t>
  </si>
  <si>
    <t>ОСНОВНОЕ МЕРОПРИЯТИЕ 3</t>
  </si>
  <si>
    <t>Строительство автомобильных дорог общего пользования местного значения</t>
  </si>
  <si>
    <t>ОСНОВНОЕ МЕРОПРИЯТИЕ 3: Строительство автомобильных дорог общего пользования местного значения</t>
  </si>
  <si>
    <t>3.1.</t>
  </si>
  <si>
    <t>Протяженность построенных автомобильных дорог общего пользования местного значения</t>
  </si>
  <si>
    <t>тыс.кв.м.</t>
  </si>
  <si>
    <t>м</t>
  </si>
  <si>
    <t>ОСНОВНОЕ МЕРОПРИЯТИЕ 1: Повышение безопасности дорожного движения</t>
  </si>
  <si>
    <t>Повышение безопасности дорожного движения</t>
  </si>
  <si>
    <t>ОСНОВНОЕ МЕРОПРИЯТИЕ 4</t>
  </si>
  <si>
    <t>Частичная компенсация непокрытых убытков вследствие недополученных доходов по межтарифной разнице</t>
  </si>
  <si>
    <t>Обеспечение обязательного страхования жизни и здоровья пассажиров до садо-огородов</t>
  </si>
  <si>
    <t>ОСНОВНОЕ МЕРОПРИЯТИЕ 4: Частичная компенсация непокрытых убытков вследствие недополученных доходов по межтарифной разнице</t>
  </si>
  <si>
    <t>4.1.</t>
  </si>
  <si>
    <t>Снижение убыточности транспортных предприятий по перевозкам автомобильным транспортом в пригородном сообщении</t>
  </si>
  <si>
    <t>Приложение 3
к муниципальной программе "Развитие транспортной системы 
Лискинского муниципального района Воронежской области"</t>
  </si>
  <si>
    <t>Финансовое обеспечение и прогнозная (справочная) оценка расходов федерального, областного и местных бюджетов, бюджетов внебюджетных фондов, юридических и физических лиц на реализацию   муниципальной программы "Развитие транспортной системы Лискинского муниципального района Воронежской области"
__________________________________________________________________________________</t>
  </si>
  <si>
    <t>"Развитие транспортной системы Лискинского муниципального района Воронежской области"</t>
  </si>
  <si>
    <t xml:space="preserve">  "Развитие материально-технической базы организаций пассажирского автомобильного транспорта общего пользования, обновление транспортных средств Лискинского муниципального района"</t>
  </si>
  <si>
    <t xml:space="preserve"> "Повышение безопасности дорожного движения и развитие дорожного хозяйства Лискинского муниципального района" </t>
  </si>
  <si>
    <t>Сведения о показателях (индикаторах) муниципальной программы "Развитие транспортной системы Лискинского муниципального района Воронежской области"
____________________________________________________________ 
 и их значениях</t>
  </si>
  <si>
    <t>Приложение 2
к муниципальной программе "Развитие транспортной системы 
Лискинского муниципального района Воронежской области"</t>
  </si>
  <si>
    <t>МУНИЦИПАЛЬНАЯ ПРОГРАММА "Развитие транспортной системы Лискинского муниципального района Воронежской области"</t>
  </si>
  <si>
    <t>ПОДПРОГРАММА  "Развитие материально-технической базы организаций пассажирского автомобильного транспорта общего пользования, обновление транспортных средств Лискинского муниципального района"</t>
  </si>
  <si>
    <t>ПОДПРОГРАММА "Повышение безопасности дорожного движения и развитие дорожного хозяйства Лискинского 
муниципального района"</t>
  </si>
  <si>
    <t>Приложение 1
к  муниципальной программы "Развитие транспортной системы Лискинского муниципального района Воронежской области"</t>
  </si>
  <si>
    <t>ПАСПОРТ
 муниципальной программы "Развитие транспортной системы Лискинского муниципального района Воронежской области"</t>
  </si>
  <si>
    <t>2014 - 2025 годы</t>
  </si>
  <si>
    <t>Приложение №2 - Сведения о показателях (индикаторах) муниципальной программы "Развитие транспортной системы Лискинского муниципального района Воронежской области"</t>
  </si>
  <si>
    <t>Приложение №3 - Финансовое обеспечение и прогнозная (справочная) оценка расходов федерального, областного и местных бюджетов, бюджетов внебюджетных фондов, юридических и физических лиц на реализацию   муниципальной программы "Развитие транспортной системы Лискинского муниципального района Воронежской области"</t>
  </si>
  <si>
    <t>Отдел развития потребительского рынка, отдел по экономике и инвестиционным программам, отдел по финансам и бюджетной политике администрации Лискинского муниципального района</t>
  </si>
  <si>
    <t>Отдел развития потребительского рынка,отдел по экономике и инвестиционным программам, отдел по финансам и бюджетной политике администрации Лискинского муниципального района</t>
  </si>
  <si>
    <t>ОСНОВНОЕ  МЕРОПРИЯТИЕ 2</t>
  </si>
  <si>
    <t>Организация транспортного обслуживания населения</t>
  </si>
  <si>
    <t>ОСНОВНОЕ МЕРОПРИЯТИЕ 2: Организация транспортного обслуживания населения</t>
  </si>
  <si>
    <t>Количество перевезенных пассажиров (пассажиропоток)</t>
  </si>
  <si>
    <t>тыс. чел.</t>
  </si>
  <si>
    <t xml:space="preserve">Мероприятия подпрограммы №1 "Развитие материально-технической базы организации пассажирского транспорта общего пользования, обновление транспортных средств Лискинского муниципального района"
1.Приобретение транспортных средств в целях обновления подвижного состава.
2. Организация транспортного обслуживания населения.
Мероприятия подпрограммы №2 «Повышение безопасности дорожного движения и развитие дорожного хозяйства Лискинского муниципального района».
1.Повышение безопасности дорожного движения.
2. Ремонт автомобильных дорог общего пользования местного значения.
3. Строительство автомобильных дорог общего пользования местного значения.
4. Частичная компенсация непокрытых убытков вследствие недополученных доходов по межтарифной разнице.
 </t>
  </si>
  <si>
    <t>1.Количество приобретенного пассажирского автомобильного транспорта,  ед. 
2.Повышение коэффициента использования парка, %.
3.Сокращение эксплуатационных расходов на транспортных средствах,  % 
4. Количество перевезенных пассажиров (пассажиропоток), тыс. чел.
5.Сокращение дорожно-транспортных происшествий, %
6.Количество  спиленных деревьев, ед.
7. Обеспечение обязательного страхования жизни и здоровья пассажиров до садо-огородов, %
8. Площадь отремонтированных автомобильных дорог общего пользования местного значения, тыс. кв.м. 
9. Протяженность построенных автомобильных дорог общего пользования местного значения, м
10. Снижение убыточности транспортных предприятий по перевозкам автомобильным транспортом в пригородном сообщении, %</t>
  </si>
  <si>
    <t xml:space="preserve">Объем финансирования муниципальной подпрограммы 736 141,4 тыс. руб., в том числе  из средств областного бюджета – 138 166,1 тыс. руб.,  местного бюджета – 597 975,3 тыс. руб.
В том числе по годам реализации:
2014 год – 1 800 тыс. рублей – средства местного бюджета,
2015 год – 1 800 тыс.рублей – средства местного бюджета,
2016 год – 62 493,1 тыс.рублей, в том числе  из средств областного бюджета – 60 000 тыс. руб.,  местного бюджета – 2493,1 тыс. руб.
2017 год  –49 286,3 тыс.рублей – средства местного бюджета,
2018 год – 48 141,9 тыс. рублей – средства местного бюджета,
2019 год –106 541,5 тыс. рублей, в том числе  из средств областного бюджета – 39 831,2 тыс. руб.,  местного бюджета – 66 710,3 тыс. руб.
2020 год –105 965,5 тыс.рублей, в том числе  из средств областного бюджета – 38 334,9 тыс. руб.,  местного бюджета – 67 630,6 тыс. руб.
2021 год –71 110,1 тыс.рублей – средства местного бюджета,
2022 год –70 949,0 тыс.рублей – средства местного бюджета,
2023 год –73 828,0 тыс.рублей – средства местного бюджета,
2024 год –72 113,0 тыс.рублей – средства местного бюджета,
2025 год –72 113,0 тыс.рублей – средства местного бюджета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</si>
</sst>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р_._-;\-* #,##0.00_р_._-;_-* &quot;-&quot;??_р_._-;_-@_-"/>
    <numFmt numFmtId="164" formatCode="0.0"/>
  </numFmts>
  <fonts count="16" x14ac:knownFonts="1">
    <font>
      <sz val="10"/>
      <name val="Arial Cyr"/>
      <charset val="204"/>
    </font>
    <font>
      <sz val="11"/>
      <color theme="1"/>
      <name val="Calibri"/>
      <family val="2"/>
      <charset val="204"/>
      <scheme val="minor"/>
    </font>
    <font>
      <sz val="12"/>
      <name val="Times New Roman"/>
      <family val="1"/>
      <charset val="204"/>
    </font>
    <font>
      <sz val="10"/>
      <name val="Times New Roman"/>
      <family val="1"/>
      <charset val="204"/>
    </font>
    <font>
      <sz val="10"/>
      <color indexed="8"/>
      <name val="Times New Roman"/>
      <family val="1"/>
      <charset val="204"/>
    </font>
    <font>
      <sz val="12"/>
      <color indexed="8"/>
      <name val="Times New Roman"/>
      <family val="1"/>
      <charset val="204"/>
    </font>
    <font>
      <b/>
      <sz val="10"/>
      <color indexed="8"/>
      <name val="Times New Roman"/>
      <family val="1"/>
      <charset val="204"/>
    </font>
    <font>
      <sz val="11"/>
      <color indexed="8"/>
      <name val="Calibri"/>
      <family val="2"/>
      <charset val="204"/>
    </font>
    <font>
      <b/>
      <sz val="12"/>
      <name val="Times New Roman"/>
      <family val="1"/>
      <charset val="204"/>
    </font>
    <font>
      <b/>
      <sz val="10"/>
      <name val="Times New Roman"/>
      <family val="1"/>
      <charset val="204"/>
    </font>
    <font>
      <b/>
      <vertAlign val="superscript"/>
      <sz val="10"/>
      <name val="Times New Roman"/>
      <family val="1"/>
      <charset val="204"/>
    </font>
    <font>
      <sz val="16"/>
      <name val="Times New Roman"/>
      <family val="1"/>
      <charset val="204"/>
    </font>
    <font>
      <sz val="12"/>
      <color theme="1"/>
      <name val="Times New Roman"/>
      <family val="1"/>
      <charset val="204"/>
    </font>
    <font>
      <b/>
      <sz val="10"/>
      <color theme="1"/>
      <name val="Times New Roman"/>
      <family val="1"/>
      <charset val="204"/>
    </font>
    <font>
      <sz val="10"/>
      <color theme="1"/>
      <name val="Arial Cyr"/>
      <charset val="204"/>
    </font>
    <font>
      <b/>
      <vertAlign val="superscript"/>
      <sz val="10"/>
      <color theme="1"/>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00"/>
        <bgColor indexed="64"/>
      </patternFill>
    </fill>
    <fill>
      <patternFill patternType="solid">
        <fgColor theme="8" tint="0.7999816888943144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3">
    <xf numFmtId="0" fontId="0" fillId="0" borderId="0"/>
    <xf numFmtId="0" fontId="1" fillId="0" borderId="0"/>
    <xf numFmtId="43" fontId="7" fillId="0" borderId="0" applyFont="0" applyFill="0" applyBorder="0" applyAlignment="0" applyProtection="0"/>
  </cellStyleXfs>
  <cellXfs count="182">
    <xf numFmtId="0" fontId="0" fillId="0" borderId="0" xfId="0"/>
    <xf numFmtId="0" fontId="2" fillId="0" borderId="1" xfId="0" applyFont="1" applyBorder="1" applyAlignment="1">
      <alignment vertical="top" wrapText="1"/>
    </xf>
    <xf numFmtId="0" fontId="2" fillId="0" borderId="0" xfId="0" applyFont="1"/>
    <xf numFmtId="0" fontId="0" fillId="0" borderId="0" xfId="0" applyFont="1"/>
    <xf numFmtId="0" fontId="4" fillId="0" borderId="0" xfId="0" applyFont="1" applyFill="1" applyAlignment="1">
      <alignment horizontal="center"/>
    </xf>
    <xf numFmtId="0" fontId="4" fillId="0" borderId="0" xfId="0" applyFont="1" applyAlignment="1">
      <alignment vertical="center" wrapText="1"/>
    </xf>
    <xf numFmtId="0" fontId="4" fillId="0" borderId="0" xfId="0" applyFont="1" applyFill="1" applyAlignment="1">
      <alignment vertical="center" wrapText="1"/>
    </xf>
    <xf numFmtId="0" fontId="4" fillId="0" borderId="0" xfId="0" applyFont="1" applyFill="1"/>
    <xf numFmtId="49" fontId="2" fillId="0" borderId="1" xfId="0" applyNumberFormat="1" applyFont="1" applyFill="1" applyBorder="1" applyAlignment="1">
      <alignment horizontal="center" wrapText="1"/>
    </xf>
    <xf numFmtId="0" fontId="2" fillId="3" borderId="0" xfId="0" applyFont="1" applyFill="1" applyBorder="1" applyAlignment="1">
      <alignment vertical="center" wrapText="1"/>
    </xf>
    <xf numFmtId="0" fontId="5" fillId="0" borderId="0" xfId="0" applyFont="1"/>
    <xf numFmtId="0" fontId="5" fillId="0" borderId="0" xfId="0" applyFont="1" applyAlignment="1">
      <alignment horizontal="center"/>
    </xf>
    <xf numFmtId="0" fontId="5" fillId="0" borderId="0" xfId="0" applyFont="1" applyFill="1"/>
    <xf numFmtId="0" fontId="3" fillId="0" borderId="1" xfId="0" applyFont="1" applyBorder="1" applyAlignment="1">
      <alignment horizontal="left" vertical="top" wrapText="1"/>
    </xf>
    <xf numFmtId="49" fontId="3" fillId="0" borderId="1" xfId="0" applyNumberFormat="1" applyFont="1" applyFill="1" applyBorder="1" applyAlignment="1">
      <alignment horizontal="left" wrapText="1"/>
    </xf>
    <xf numFmtId="0" fontId="4" fillId="0" borderId="1" xfId="0" applyFont="1" applyBorder="1" applyAlignment="1">
      <alignment horizontal="left" vertical="top" wrapText="1"/>
    </xf>
    <xf numFmtId="0" fontId="0" fillId="0" borderId="0" xfId="0" applyFont="1" applyBorder="1"/>
    <xf numFmtId="0" fontId="4" fillId="0" borderId="2" xfId="0" applyFont="1" applyBorder="1" applyAlignment="1">
      <alignment horizontal="left" wrapText="1"/>
    </xf>
    <xf numFmtId="0" fontId="2" fillId="2" borderId="10"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0" fillId="2" borderId="0" xfId="0" applyFont="1" applyFill="1"/>
    <xf numFmtId="49" fontId="2" fillId="0" borderId="3" xfId="0" applyNumberFormat="1" applyFont="1" applyFill="1" applyBorder="1" applyAlignment="1">
      <alignment horizontal="center" vertical="center" wrapText="1"/>
    </xf>
    <xf numFmtId="0" fontId="3" fillId="0" borderId="0" xfId="0" applyFont="1" applyAlignment="1"/>
    <xf numFmtId="0" fontId="2" fillId="3"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0" xfId="0" applyFont="1" applyFill="1" applyAlignment="1">
      <alignment vertical="center" wrapText="1"/>
    </xf>
    <xf numFmtId="0" fontId="5" fillId="0" borderId="0" xfId="0" applyFont="1" applyFill="1" applyAlignment="1">
      <alignment wrapText="1"/>
    </xf>
    <xf numFmtId="0" fontId="2" fillId="0" borderId="0" xfId="0" applyFont="1" applyAlignment="1">
      <alignment wrapText="1"/>
    </xf>
    <xf numFmtId="0" fontId="2" fillId="0" borderId="1" xfId="0" applyFont="1" applyFill="1" applyBorder="1" applyAlignment="1">
      <alignment horizontal="center" vertical="center"/>
    </xf>
    <xf numFmtId="49" fontId="2" fillId="0" borderId="1" xfId="0" applyNumberFormat="1" applyFont="1" applyFill="1" applyBorder="1" applyAlignment="1">
      <alignment horizontal="center" vertical="center" wrapText="1"/>
    </xf>
    <xf numFmtId="49" fontId="2" fillId="0" borderId="1" xfId="0" applyNumberFormat="1" applyFont="1" applyBorder="1" applyAlignment="1">
      <alignment horizontal="center" vertical="center" wrapText="1"/>
    </xf>
    <xf numFmtId="49" fontId="2" fillId="3" borderId="1" xfId="0" applyNumberFormat="1" applyFont="1" applyFill="1" applyBorder="1" applyAlignment="1">
      <alignment horizontal="left" vertical="center" wrapText="1"/>
    </xf>
    <xf numFmtId="0" fontId="2" fillId="3"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49" fontId="2" fillId="0" borderId="1" xfId="0" applyNumberFormat="1" applyFont="1" applyFill="1" applyBorder="1" applyAlignment="1">
      <alignment horizontal="left" vertical="center" wrapText="1"/>
    </xf>
    <xf numFmtId="0" fontId="5" fillId="0" borderId="1" xfId="0" applyFont="1" applyFill="1" applyBorder="1" applyAlignment="1">
      <alignment vertical="center" wrapText="1"/>
    </xf>
    <xf numFmtId="0" fontId="2" fillId="3"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5" fillId="0" borderId="0" xfId="0" applyFont="1" applyFill="1" applyAlignment="1">
      <alignment horizontal="right" vertical="top" wrapText="1"/>
    </xf>
    <xf numFmtId="0" fontId="2" fillId="0" borderId="1" xfId="0" applyFont="1" applyFill="1" applyBorder="1" applyAlignment="1">
      <alignment vertical="top" wrapText="1"/>
    </xf>
    <xf numFmtId="0" fontId="2" fillId="0" borderId="0" xfId="0" applyFont="1" applyFill="1" applyBorder="1" applyAlignment="1">
      <alignment horizontal="left" vertical="top" wrapText="1"/>
    </xf>
    <xf numFmtId="0" fontId="2" fillId="0" borderId="0" xfId="0" applyFont="1" applyAlignment="1">
      <alignment vertical="top"/>
    </xf>
    <xf numFmtId="0" fontId="2" fillId="0" borderId="0" xfId="0" applyFont="1" applyAlignment="1"/>
    <xf numFmtId="0" fontId="2" fillId="3"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5" fillId="0" borderId="7" xfId="0"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0" fontId="0" fillId="0" borderId="1" xfId="0" applyFont="1" applyBorder="1"/>
    <xf numFmtId="0" fontId="2" fillId="0" borderId="1" xfId="0" applyFont="1" applyBorder="1" applyAlignment="1">
      <alignment horizontal="center"/>
    </xf>
    <xf numFmtId="0" fontId="6" fillId="4" borderId="2" xfId="0" applyFont="1" applyFill="1" applyBorder="1" applyAlignment="1">
      <alignment horizontal="left" wrapText="1"/>
    </xf>
    <xf numFmtId="0" fontId="9" fillId="4" borderId="1" xfId="0" applyFont="1" applyFill="1" applyBorder="1" applyAlignment="1">
      <alignment horizontal="left" vertical="top" wrapText="1"/>
    </xf>
    <xf numFmtId="49" fontId="9" fillId="4" borderId="1" xfId="0" applyNumberFormat="1" applyFont="1" applyFill="1" applyBorder="1" applyAlignment="1">
      <alignment horizontal="left" wrapText="1"/>
    </xf>
    <xf numFmtId="0" fontId="6" fillId="4" borderId="1" xfId="0" applyFont="1" applyFill="1" applyBorder="1" applyAlignment="1">
      <alignment horizontal="left" vertical="top" wrapText="1"/>
    </xf>
    <xf numFmtId="49" fontId="2" fillId="0" borderId="1" xfId="0" applyNumberFormat="1" applyFont="1" applyFill="1" applyBorder="1" applyAlignment="1">
      <alignment horizontal="left" vertical="top" wrapText="1"/>
    </xf>
    <xf numFmtId="0" fontId="2" fillId="3" borderId="1" xfId="0" applyFont="1" applyFill="1" applyBorder="1" applyAlignment="1">
      <alignment vertical="top" wrapText="1"/>
    </xf>
    <xf numFmtId="49" fontId="2" fillId="0" borderId="1" xfId="0" applyNumberFormat="1" applyFont="1" applyBorder="1" applyAlignment="1">
      <alignment vertical="top" wrapText="1"/>
    </xf>
    <xf numFmtId="49" fontId="2" fillId="0" borderId="1" xfId="0" applyNumberFormat="1" applyFont="1" applyBorder="1" applyAlignment="1">
      <alignment horizontal="left" vertical="top" wrapText="1"/>
    </xf>
    <xf numFmtId="0" fontId="2" fillId="0" borderId="1" xfId="0" applyFont="1" applyBorder="1"/>
    <xf numFmtId="0" fontId="2" fillId="0" borderId="1" xfId="0" applyFont="1" applyBorder="1" applyAlignment="1">
      <alignment wrapText="1"/>
    </xf>
    <xf numFmtId="0" fontId="5" fillId="0" borderId="14"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5" fillId="0" borderId="1" xfId="0" applyFont="1" applyFill="1" applyBorder="1" applyAlignment="1">
      <alignment vertical="top" wrapText="1"/>
    </xf>
    <xf numFmtId="49" fontId="2" fillId="2" borderId="1" xfId="0" applyNumberFormat="1" applyFont="1" applyFill="1" applyBorder="1" applyAlignment="1">
      <alignment horizontal="left" vertical="top" wrapText="1"/>
    </xf>
    <xf numFmtId="49" fontId="2" fillId="0" borderId="8" xfId="0" applyNumberFormat="1" applyFont="1" applyFill="1" applyBorder="1" applyAlignment="1">
      <alignment horizontal="left" vertical="center" wrapText="1"/>
    </xf>
    <xf numFmtId="0" fontId="5" fillId="0" borderId="4" xfId="0" applyFont="1" applyFill="1" applyBorder="1" applyAlignment="1">
      <alignment horizontal="center" vertical="center" wrapText="1"/>
    </xf>
    <xf numFmtId="49" fontId="2" fillId="0" borderId="8" xfId="0" applyNumberFormat="1" applyFont="1" applyFill="1" applyBorder="1" applyAlignment="1">
      <alignment horizontal="center" vertical="center" wrapText="1"/>
    </xf>
    <xf numFmtId="0" fontId="2" fillId="0" borderId="4" xfId="0" applyFont="1" applyFill="1" applyBorder="1" applyAlignment="1">
      <alignment horizontal="center" vertical="center"/>
    </xf>
    <xf numFmtId="49" fontId="2" fillId="0" borderId="2" xfId="0" applyNumberFormat="1" applyFont="1" applyFill="1" applyBorder="1" applyAlignment="1">
      <alignment horizontal="center" vertical="center" wrapText="1"/>
    </xf>
    <xf numFmtId="49" fontId="2" fillId="0" borderId="3" xfId="0" applyNumberFormat="1" applyFont="1" applyFill="1" applyBorder="1" applyAlignment="1">
      <alignment horizontal="left" vertical="center" wrapText="1"/>
    </xf>
    <xf numFmtId="49" fontId="2" fillId="0" borderId="14" xfId="0" applyNumberFormat="1" applyFont="1" applyFill="1" applyBorder="1" applyAlignment="1">
      <alignment horizontal="center" vertical="center" wrapText="1"/>
    </xf>
    <xf numFmtId="0" fontId="2" fillId="0" borderId="14" xfId="0" applyFont="1" applyFill="1" applyBorder="1" applyAlignment="1">
      <alignment horizontal="center" vertical="center"/>
    </xf>
    <xf numFmtId="0" fontId="6" fillId="5" borderId="14" xfId="0" applyFont="1" applyFill="1" applyBorder="1" applyAlignment="1">
      <alignment horizontal="left" wrapText="1"/>
    </xf>
    <xf numFmtId="0" fontId="9" fillId="5" borderId="4" xfId="0" applyFont="1" applyFill="1" applyBorder="1" applyAlignment="1">
      <alignment horizontal="left" vertical="top" wrapText="1"/>
    </xf>
    <xf numFmtId="49" fontId="9" fillId="5" borderId="4" xfId="0" applyNumberFormat="1" applyFont="1" applyFill="1" applyBorder="1" applyAlignment="1">
      <alignment horizontal="left" wrapText="1"/>
    </xf>
    <xf numFmtId="0" fontId="6" fillId="5" borderId="4" xfId="0" applyFont="1" applyFill="1" applyBorder="1" applyAlignment="1">
      <alignment horizontal="left" vertical="top" wrapText="1"/>
    </xf>
    <xf numFmtId="0" fontId="0" fillId="0" borderId="1" xfId="0" applyBorder="1"/>
    <xf numFmtId="0" fontId="0" fillId="0" borderId="8" xfId="0" applyBorder="1"/>
    <xf numFmtId="0" fontId="0" fillId="0" borderId="4" xfId="0" applyBorder="1"/>
    <xf numFmtId="0" fontId="13" fillId="0" borderId="2" xfId="0" applyFont="1" applyFill="1" applyBorder="1" applyAlignment="1">
      <alignment horizontal="left" wrapText="1"/>
    </xf>
    <xf numFmtId="0" fontId="13" fillId="0" borderId="4" xfId="0" applyFont="1" applyFill="1" applyBorder="1" applyAlignment="1">
      <alignment horizontal="left" vertical="top" wrapText="1"/>
    </xf>
    <xf numFmtId="49" fontId="13" fillId="0" borderId="4" xfId="0" applyNumberFormat="1" applyFont="1" applyFill="1" applyBorder="1" applyAlignment="1">
      <alignment horizontal="left" wrapText="1"/>
    </xf>
    <xf numFmtId="0" fontId="6" fillId="4" borderId="14" xfId="0" applyFont="1" applyFill="1" applyBorder="1" applyAlignment="1">
      <alignment horizontal="left" wrapText="1"/>
    </xf>
    <xf numFmtId="0" fontId="9" fillId="4" borderId="4" xfId="0" applyFont="1" applyFill="1" applyBorder="1" applyAlignment="1">
      <alignment horizontal="left" vertical="top" wrapText="1"/>
    </xf>
    <xf numFmtId="49" fontId="9" fillId="4" borderId="4" xfId="0" applyNumberFormat="1" applyFont="1" applyFill="1" applyBorder="1" applyAlignment="1">
      <alignment horizontal="left" wrapText="1"/>
    </xf>
    <xf numFmtId="0" fontId="6" fillId="4" borderId="4" xfId="0" applyFont="1" applyFill="1" applyBorder="1" applyAlignment="1">
      <alignment horizontal="left" vertical="top" wrapText="1"/>
    </xf>
    <xf numFmtId="0" fontId="4" fillId="2" borderId="2" xfId="0" applyFont="1" applyFill="1" applyBorder="1" applyAlignment="1">
      <alignment horizontal="left" wrapText="1"/>
    </xf>
    <xf numFmtId="4" fontId="2" fillId="2" borderId="1" xfId="0" applyNumberFormat="1" applyFont="1" applyFill="1" applyBorder="1" applyAlignment="1">
      <alignment horizontal="center"/>
    </xf>
    <xf numFmtId="0" fontId="3" fillId="2" borderId="1" xfId="0" applyFont="1" applyFill="1" applyBorder="1" applyAlignment="1">
      <alignment horizontal="left" vertical="top" wrapText="1"/>
    </xf>
    <xf numFmtId="4" fontId="2" fillId="2" borderId="1" xfId="0" applyNumberFormat="1" applyFont="1" applyFill="1" applyBorder="1" applyAlignment="1">
      <alignment horizontal="center" wrapText="1"/>
    </xf>
    <xf numFmtId="49" fontId="3" fillId="2" borderId="1" xfId="0" applyNumberFormat="1" applyFont="1" applyFill="1" applyBorder="1" applyAlignment="1">
      <alignment horizontal="left" wrapText="1"/>
    </xf>
    <xf numFmtId="0" fontId="4" fillId="2" borderId="1" xfId="0" applyFont="1" applyFill="1" applyBorder="1" applyAlignment="1">
      <alignment horizontal="left" vertical="top" wrapText="1"/>
    </xf>
    <xf numFmtId="2" fontId="2" fillId="0" borderId="11" xfId="0" applyNumberFormat="1" applyFont="1" applyFill="1" applyBorder="1" applyAlignment="1">
      <alignment horizontal="center" wrapText="1"/>
    </xf>
    <xf numFmtId="4" fontId="2" fillId="2" borderId="7" xfId="0" applyNumberFormat="1" applyFont="1" applyFill="1" applyBorder="1" applyAlignment="1">
      <alignment horizontal="center" wrapText="1"/>
    </xf>
    <xf numFmtId="4" fontId="8" fillId="4" borderId="11" xfId="0" applyNumberFormat="1" applyFont="1" applyFill="1" applyBorder="1" applyAlignment="1">
      <alignment horizontal="center" wrapText="1"/>
    </xf>
    <xf numFmtId="4" fontId="8" fillId="4" borderId="1" xfId="0" applyNumberFormat="1" applyFont="1" applyFill="1" applyBorder="1" applyAlignment="1">
      <alignment horizontal="center" wrapText="1"/>
    </xf>
    <xf numFmtId="4" fontId="8" fillId="4" borderId="7" xfId="0" applyNumberFormat="1" applyFont="1" applyFill="1" applyBorder="1" applyAlignment="1">
      <alignment horizontal="center" wrapText="1"/>
    </xf>
    <xf numFmtId="0" fontId="2" fillId="0" borderId="1" xfId="0" applyFont="1" applyBorder="1" applyAlignment="1">
      <alignment horizontal="center" vertical="center"/>
    </xf>
    <xf numFmtId="164" fontId="2" fillId="0" borderId="1" xfId="0" applyNumberFormat="1" applyFont="1" applyBorder="1" applyAlignment="1">
      <alignment vertical="center"/>
    </xf>
    <xf numFmtId="164" fontId="2" fillId="0" borderId="1" xfId="0" applyNumberFormat="1" applyFont="1" applyBorder="1" applyAlignment="1">
      <alignment horizontal="center" vertical="center"/>
    </xf>
    <xf numFmtId="0" fontId="2" fillId="3"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3" borderId="1" xfId="0" applyFont="1" applyFill="1" applyBorder="1" applyAlignment="1">
      <alignment vertical="center" wrapText="1"/>
    </xf>
    <xf numFmtId="4" fontId="8" fillId="4" borderId="11" xfId="0" applyNumberFormat="1" applyFont="1" applyFill="1" applyBorder="1" applyAlignment="1">
      <alignment horizontal="center" vertical="center" wrapText="1"/>
    </xf>
    <xf numFmtId="4" fontId="8" fillId="4" borderId="1" xfId="0" applyNumberFormat="1" applyFont="1" applyFill="1" applyBorder="1" applyAlignment="1">
      <alignment horizontal="center" vertical="center" wrapText="1"/>
    </xf>
    <xf numFmtId="4" fontId="14" fillId="0" borderId="12" xfId="0" applyNumberFormat="1" applyFont="1" applyBorder="1" applyAlignment="1">
      <alignment horizontal="center" vertical="center"/>
    </xf>
    <xf numFmtId="4" fontId="14" fillId="0" borderId="12" xfId="0" applyNumberFormat="1" applyFont="1" applyBorder="1" applyAlignment="1">
      <alignment horizontal="center"/>
    </xf>
    <xf numFmtId="4" fontId="14" fillId="0" borderId="13" xfId="0" applyNumberFormat="1" applyFont="1" applyBorder="1" applyAlignment="1">
      <alignment horizontal="center"/>
    </xf>
    <xf numFmtId="4" fontId="2" fillId="3" borderId="1" xfId="0" applyNumberFormat="1" applyFont="1" applyFill="1" applyBorder="1" applyAlignment="1">
      <alignment vertical="center" wrapText="1"/>
    </xf>
    <xf numFmtId="4" fontId="14" fillId="0" borderId="1" xfId="0" applyNumberFormat="1" applyFont="1" applyBorder="1"/>
    <xf numFmtId="4" fontId="14" fillId="0" borderId="4" xfId="0" applyNumberFormat="1" applyFont="1" applyBorder="1"/>
    <xf numFmtId="4" fontId="14" fillId="0" borderId="12" xfId="0" applyNumberFormat="1" applyFont="1" applyBorder="1"/>
    <xf numFmtId="4" fontId="14" fillId="0" borderId="1" xfId="0" applyNumberFormat="1" applyFont="1" applyBorder="1" applyAlignment="1">
      <alignment horizontal="center"/>
    </xf>
    <xf numFmtId="4" fontId="14" fillId="0" borderId="4" xfId="0" applyNumberFormat="1" applyFont="1" applyBorder="1" applyAlignment="1">
      <alignment horizontal="center"/>
    </xf>
    <xf numFmtId="4" fontId="14" fillId="0" borderId="14" xfId="0" applyNumberFormat="1" applyFont="1" applyBorder="1"/>
    <xf numFmtId="4" fontId="8" fillId="5" borderId="11" xfId="0" applyNumberFormat="1" applyFont="1" applyFill="1" applyBorder="1" applyAlignment="1">
      <alignment horizontal="center" vertical="center" wrapText="1"/>
    </xf>
    <xf numFmtId="4" fontId="8" fillId="5" borderId="1" xfId="0" applyNumberFormat="1" applyFont="1" applyFill="1" applyBorder="1" applyAlignment="1">
      <alignment horizontal="center" vertical="center" wrapText="1"/>
    </xf>
    <xf numFmtId="2" fontId="2" fillId="0" borderId="1" xfId="0" applyNumberFormat="1" applyFont="1" applyFill="1" applyBorder="1" applyAlignment="1">
      <alignment horizontal="center" wrapText="1"/>
    </xf>
    <xf numFmtId="4" fontId="2" fillId="3" borderId="1" xfId="0" applyNumberFormat="1" applyFont="1" applyFill="1" applyBorder="1" applyAlignment="1">
      <alignment horizontal="center" vertical="center" wrapText="1"/>
    </xf>
    <xf numFmtId="4" fontId="2" fillId="3" borderId="0" xfId="0" applyNumberFormat="1" applyFont="1" applyFill="1" applyBorder="1" applyAlignment="1">
      <alignment vertical="center" wrapText="1"/>
    </xf>
    <xf numFmtId="0" fontId="5" fillId="0" borderId="3" xfId="0"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0" xfId="0" applyFont="1" applyFill="1" applyBorder="1" applyAlignment="1">
      <alignment horizontal="left" vertical="top" wrapText="1"/>
    </xf>
    <xf numFmtId="0" fontId="5" fillId="0" borderId="0" xfId="0" applyFont="1" applyFill="1" applyAlignment="1">
      <alignment horizontal="right" wrapText="1"/>
    </xf>
    <xf numFmtId="0" fontId="5" fillId="0" borderId="10"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4" xfId="0" applyFont="1" applyFill="1" applyBorder="1" applyAlignment="1">
      <alignment horizontal="center" vertical="center" wrapText="1"/>
    </xf>
    <xf numFmtId="49" fontId="8" fillId="4" borderId="7" xfId="0" applyNumberFormat="1" applyFont="1" applyFill="1" applyBorder="1" applyAlignment="1">
      <alignment horizontal="left" vertical="center" wrapText="1"/>
    </xf>
    <xf numFmtId="49" fontId="8" fillId="4" borderId="8" xfId="0" applyNumberFormat="1" applyFont="1" applyFill="1" applyBorder="1" applyAlignment="1">
      <alignment horizontal="left" vertical="center" wrapText="1"/>
    </xf>
    <xf numFmtId="49" fontId="8" fillId="4" borderId="4" xfId="0" applyNumberFormat="1" applyFont="1" applyFill="1" applyBorder="1" applyAlignment="1">
      <alignment horizontal="left" vertical="center" wrapText="1"/>
    </xf>
    <xf numFmtId="0" fontId="2" fillId="3" borderId="5"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7" xfId="0" applyFont="1" applyFill="1" applyBorder="1" applyAlignment="1">
      <alignment horizontal="center" wrapText="1"/>
    </xf>
    <xf numFmtId="0" fontId="2" fillId="3" borderId="8" xfId="0" applyFont="1" applyFill="1" applyBorder="1" applyAlignment="1">
      <alignment horizontal="center" wrapText="1"/>
    </xf>
    <xf numFmtId="0" fontId="2" fillId="3" borderId="4" xfId="0" applyFont="1" applyFill="1" applyBorder="1" applyAlignment="1">
      <alignment horizontal="center" wrapText="1"/>
    </xf>
    <xf numFmtId="0" fontId="2" fillId="0" borderId="0" xfId="0" applyFont="1" applyAlignment="1">
      <alignment horizontal="right" vertical="top" wrapText="1"/>
    </xf>
    <xf numFmtId="0" fontId="5" fillId="0" borderId="0" xfId="0" applyFont="1" applyFill="1" applyAlignment="1">
      <alignment horizontal="center" vertical="center" wrapText="1"/>
    </xf>
    <xf numFmtId="0" fontId="8" fillId="4" borderId="5" xfId="0" applyFont="1" applyFill="1" applyBorder="1" applyAlignment="1">
      <alignment horizontal="center" vertical="center" wrapText="1"/>
    </xf>
    <xf numFmtId="0" fontId="8" fillId="4" borderId="6"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12" fillId="0" borderId="13" xfId="0" applyNumberFormat="1" applyFont="1" applyBorder="1" applyAlignment="1">
      <alignment horizontal="center" vertical="center" wrapText="1"/>
    </xf>
    <xf numFmtId="0" fontId="12" fillId="0" borderId="12" xfId="0" applyNumberFormat="1" applyFont="1" applyBorder="1" applyAlignment="1">
      <alignment horizontal="center" vertical="center" wrapText="1"/>
    </xf>
    <xf numFmtId="0" fontId="12" fillId="0" borderId="14" xfId="0" applyNumberFormat="1" applyFont="1" applyBorder="1" applyAlignment="1">
      <alignment horizontal="center" vertical="center" wrapText="1"/>
    </xf>
    <xf numFmtId="49" fontId="12" fillId="0" borderId="5" xfId="0" applyNumberFormat="1" applyFont="1" applyBorder="1" applyAlignment="1">
      <alignment horizontal="left" vertical="center" wrapText="1"/>
    </xf>
    <xf numFmtId="0" fontId="0" fillId="0" borderId="6" xfId="0" applyBorder="1"/>
    <xf numFmtId="0" fontId="0" fillId="0" borderId="2" xfId="0" applyBorder="1"/>
    <xf numFmtId="49" fontId="11" fillId="4" borderId="5" xfId="0" applyNumberFormat="1" applyFont="1" applyFill="1" applyBorder="1" applyAlignment="1">
      <alignment horizontal="center" vertical="center" wrapText="1"/>
    </xf>
    <xf numFmtId="49" fontId="11" fillId="4" borderId="6" xfId="0" applyNumberFormat="1" applyFont="1" applyFill="1" applyBorder="1" applyAlignment="1">
      <alignment horizontal="center" vertical="center" wrapText="1"/>
    </xf>
    <xf numFmtId="49" fontId="11" fillId="4" borderId="2" xfId="0" applyNumberFormat="1" applyFont="1" applyFill="1" applyBorder="1" applyAlignment="1">
      <alignment horizontal="center" vertical="center" wrapText="1"/>
    </xf>
    <xf numFmtId="0" fontId="5" fillId="0" borderId="1" xfId="1" applyFont="1" applyBorder="1" applyAlignment="1">
      <alignment horizontal="center" vertical="center" wrapText="1"/>
    </xf>
    <xf numFmtId="0" fontId="2"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0" fontId="2" fillId="2" borderId="5" xfId="0" applyFont="1" applyFill="1" applyBorder="1" applyAlignment="1">
      <alignment horizontal="left" vertical="center" wrapText="1"/>
    </xf>
    <xf numFmtId="0" fontId="2" fillId="2" borderId="6" xfId="0" applyFont="1" applyFill="1" applyBorder="1" applyAlignment="1">
      <alignment horizontal="left" vertical="center" wrapText="1"/>
    </xf>
    <xf numFmtId="0" fontId="2" fillId="2" borderId="2" xfId="0" applyFont="1" applyFill="1" applyBorder="1" applyAlignment="1">
      <alignment horizontal="left" vertical="center" wrapText="1"/>
    </xf>
    <xf numFmtId="49" fontId="2" fillId="2" borderId="5" xfId="0" applyNumberFormat="1" applyFont="1" applyFill="1" applyBorder="1" applyAlignment="1">
      <alignment horizontal="center" vertical="center" wrapText="1"/>
    </xf>
    <xf numFmtId="49" fontId="2" fillId="2" borderId="6"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0" fontId="8" fillId="5" borderId="5" xfId="0" applyFont="1" applyFill="1" applyBorder="1" applyAlignment="1">
      <alignment horizontal="center" vertical="center" wrapText="1"/>
    </xf>
    <xf numFmtId="0" fontId="8" fillId="5" borderId="6"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0" fillId="2" borderId="6" xfId="0" applyFont="1" applyFill="1" applyBorder="1" applyAlignment="1">
      <alignment horizontal="center" vertical="center" wrapText="1"/>
    </xf>
    <xf numFmtId="0" fontId="0" fillId="2" borderId="2" xfId="0" applyFont="1" applyFill="1" applyBorder="1" applyAlignment="1">
      <alignment horizontal="center" vertical="center" wrapText="1"/>
    </xf>
    <xf numFmtId="49" fontId="2" fillId="0" borderId="5" xfId="0" applyNumberFormat="1" applyFont="1" applyBorder="1" applyAlignment="1">
      <alignment horizontal="center" vertical="center" wrapText="1"/>
    </xf>
    <xf numFmtId="0" fontId="0" fillId="0" borderId="6" xfId="0" applyBorder="1" applyAlignment="1">
      <alignment horizontal="center" vertical="center" wrapText="1"/>
    </xf>
    <xf numFmtId="0" fontId="0" fillId="0" borderId="2" xfId="0" applyBorder="1" applyAlignment="1">
      <alignment horizontal="center" vertical="center" wrapText="1"/>
    </xf>
    <xf numFmtId="49" fontId="8" fillId="4" borderId="5" xfId="0" applyNumberFormat="1" applyFont="1" applyFill="1" applyBorder="1" applyAlignment="1">
      <alignment horizontal="left" vertical="center" wrapText="1"/>
    </xf>
    <xf numFmtId="49" fontId="8" fillId="4" borderId="6" xfId="0" applyNumberFormat="1" applyFont="1" applyFill="1" applyBorder="1" applyAlignment="1">
      <alignment horizontal="left" vertical="center" wrapText="1"/>
    </xf>
    <xf numFmtId="49" fontId="8" fillId="4" borderId="2" xfId="0" applyNumberFormat="1" applyFont="1" applyFill="1" applyBorder="1" applyAlignment="1">
      <alignment horizontal="left" vertical="center" wrapText="1"/>
    </xf>
    <xf numFmtId="49" fontId="8" fillId="4" borderId="5" xfId="0" applyNumberFormat="1" applyFont="1" applyFill="1" applyBorder="1" applyAlignment="1">
      <alignment horizontal="center" vertical="center" wrapText="1"/>
    </xf>
    <xf numFmtId="49" fontId="8" fillId="4" borderId="6" xfId="0" applyNumberFormat="1" applyFont="1" applyFill="1" applyBorder="1" applyAlignment="1">
      <alignment horizontal="center" vertical="center" wrapText="1"/>
    </xf>
    <xf numFmtId="49" fontId="8" fillId="4" borderId="2" xfId="0" applyNumberFormat="1" applyFont="1" applyFill="1" applyBorder="1" applyAlignment="1">
      <alignment horizontal="center"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2" xfId="0" applyFont="1" applyBorder="1" applyAlignment="1">
      <alignment horizontal="left" vertical="center" wrapText="1"/>
    </xf>
    <xf numFmtId="49" fontId="3" fillId="3" borderId="1" xfId="0" applyNumberFormat="1" applyFont="1" applyFill="1" applyBorder="1" applyAlignment="1">
      <alignment vertical="top" wrapText="1"/>
    </xf>
  </cellXfs>
  <cellStyles count="3">
    <cellStyle name="Обычный" xfId="0" builtinId="0"/>
    <cellStyle name="Обычный 2" xfId="1"/>
    <cellStyle name="Финансов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B21"/>
  <sheetViews>
    <sheetView tabSelected="1" view="pageBreakPreview" topLeftCell="A12" zoomScaleSheetLayoutView="100" workbookViewId="0">
      <selection activeCell="A12" sqref="A12"/>
    </sheetView>
  </sheetViews>
  <sheetFormatPr defaultRowHeight="12.75" x14ac:dyDescent="0.2"/>
  <cols>
    <col min="1" max="1" width="45" customWidth="1"/>
    <col min="2" max="2" width="50.140625" customWidth="1"/>
  </cols>
  <sheetData>
    <row r="1" spans="1:2" ht="63" x14ac:dyDescent="0.25">
      <c r="A1" s="12"/>
      <c r="B1" s="39" t="s">
        <v>86</v>
      </c>
    </row>
    <row r="2" spans="1:2" ht="15.75" x14ac:dyDescent="0.25">
      <c r="A2" s="12"/>
      <c r="B2" s="39"/>
    </row>
    <row r="3" spans="1:2" ht="51" customHeight="1" x14ac:dyDescent="0.2">
      <c r="A3" s="121" t="s">
        <v>87</v>
      </c>
      <c r="B3" s="122"/>
    </row>
    <row r="4" spans="1:2" ht="78.75" x14ac:dyDescent="0.2">
      <c r="A4" s="1" t="s">
        <v>51</v>
      </c>
      <c r="B4" s="36" t="s">
        <v>91</v>
      </c>
    </row>
    <row r="5" spans="1:2" s="3" customFormat="1" ht="78.75" x14ac:dyDescent="0.2">
      <c r="A5" s="1" t="s">
        <v>52</v>
      </c>
      <c r="B5" s="36" t="s">
        <v>91</v>
      </c>
    </row>
    <row r="6" spans="1:2" s="3" customFormat="1" ht="77.25" customHeight="1" x14ac:dyDescent="0.2">
      <c r="A6" s="1" t="s">
        <v>53</v>
      </c>
      <c r="B6" s="36" t="s">
        <v>92</v>
      </c>
    </row>
    <row r="7" spans="1:2" s="3" customFormat="1" ht="302.25" customHeight="1" x14ac:dyDescent="0.2">
      <c r="A7" s="40" t="s">
        <v>54</v>
      </c>
      <c r="B7" s="63" t="s">
        <v>98</v>
      </c>
    </row>
    <row r="8" spans="1:2" s="9" customFormat="1" ht="78.75" customHeight="1" x14ac:dyDescent="0.2">
      <c r="A8" s="1" t="s">
        <v>55</v>
      </c>
      <c r="B8" s="55" t="s">
        <v>29</v>
      </c>
    </row>
    <row r="9" spans="1:2" s="16" customFormat="1" ht="382.5" customHeight="1" x14ac:dyDescent="0.2">
      <c r="A9" s="1" t="s">
        <v>56</v>
      </c>
      <c r="B9" s="56" t="s">
        <v>30</v>
      </c>
    </row>
    <row r="10" spans="1:2" s="16" customFormat="1" ht="333" customHeight="1" x14ac:dyDescent="0.2">
      <c r="A10" s="1" t="s">
        <v>57</v>
      </c>
      <c r="B10" s="57" t="s">
        <v>99</v>
      </c>
    </row>
    <row r="11" spans="1:2" s="3" customFormat="1" ht="39" customHeight="1" x14ac:dyDescent="0.2">
      <c r="A11" s="1" t="s">
        <v>58</v>
      </c>
      <c r="B11" s="57" t="s">
        <v>88</v>
      </c>
    </row>
    <row r="12" spans="1:2" s="3" customFormat="1" ht="285" customHeight="1" x14ac:dyDescent="0.2">
      <c r="A12" s="1" t="s">
        <v>59</v>
      </c>
      <c r="B12" s="181" t="s">
        <v>100</v>
      </c>
    </row>
    <row r="13" spans="1:2" s="20" customFormat="1" ht="135" customHeight="1" x14ac:dyDescent="0.2">
      <c r="A13" s="1" t="s">
        <v>60</v>
      </c>
      <c r="B13" s="64" t="s">
        <v>43</v>
      </c>
    </row>
    <row r="14" spans="1:2" s="20" customFormat="1" ht="15.75" x14ac:dyDescent="0.25">
      <c r="A14" s="41" t="s">
        <v>15</v>
      </c>
      <c r="B14" s="2"/>
    </row>
    <row r="15" spans="1:2" s="20" customFormat="1" ht="68.25" customHeight="1" x14ac:dyDescent="0.2">
      <c r="A15" s="123" t="s">
        <v>44</v>
      </c>
      <c r="B15" s="123"/>
    </row>
    <row r="16" spans="1:2" s="20" customFormat="1" ht="34.5" customHeight="1" x14ac:dyDescent="0.2">
      <c r="A16" s="123" t="s">
        <v>89</v>
      </c>
      <c r="B16" s="123"/>
    </row>
    <row r="17" spans="1:2" s="20" customFormat="1" ht="65.25" customHeight="1" x14ac:dyDescent="0.2">
      <c r="A17" s="123" t="s">
        <v>90</v>
      </c>
      <c r="B17" s="123"/>
    </row>
    <row r="18" spans="1:2" s="20" customFormat="1" ht="15.75" x14ac:dyDescent="0.25">
      <c r="A18" s="41"/>
      <c r="B18" s="2"/>
    </row>
    <row r="19" spans="1:2" ht="15.75" x14ac:dyDescent="0.25">
      <c r="A19" s="42"/>
      <c r="B19" s="2"/>
    </row>
    <row r="20" spans="1:2" ht="15.75" x14ac:dyDescent="0.25">
      <c r="A20" s="42"/>
      <c r="B20" s="43"/>
    </row>
    <row r="21" spans="1:2" x14ac:dyDescent="0.2">
      <c r="B21" s="22"/>
    </row>
  </sheetData>
  <mergeCells count="4">
    <mergeCell ref="A3:B3"/>
    <mergeCell ref="A15:B15"/>
    <mergeCell ref="A16:B16"/>
    <mergeCell ref="A17:B17"/>
  </mergeCells>
  <printOptions horizontalCentered="1"/>
  <pageMargins left="0.39370078740157483" right="0.39370078740157483" top="0.55118110236220474" bottom="0.55118110236220474" header="0.27559055118110237" footer="0.27559055118110237"/>
  <pageSetup paperSize="9" firstPageNumber="163" fitToHeight="0" orientation="portrait" r:id="rId1"/>
  <headerFooter differentFirst="1" scaleWithDoc="0">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P25"/>
  <sheetViews>
    <sheetView topLeftCell="A13" zoomScaleSheetLayoutView="100" workbookViewId="0">
      <selection activeCell="N14" sqref="N14"/>
    </sheetView>
  </sheetViews>
  <sheetFormatPr defaultRowHeight="15.75" x14ac:dyDescent="0.25"/>
  <cols>
    <col min="1" max="1" width="8.28515625" style="2" customWidth="1"/>
    <col min="2" max="2" width="37.85546875" style="28" customWidth="1"/>
    <col min="3" max="3" width="26.28515625" style="2" customWidth="1"/>
    <col min="4" max="4" width="14.42578125" style="2" customWidth="1"/>
    <col min="5" max="6" width="7.42578125" style="2" customWidth="1"/>
    <col min="7" max="7" width="8.28515625" style="2" customWidth="1"/>
    <col min="8" max="10" width="7.42578125" style="2" customWidth="1"/>
  </cols>
  <sheetData>
    <row r="1" spans="1:16" ht="65.25" customHeight="1" x14ac:dyDescent="0.25">
      <c r="A1" s="26"/>
      <c r="B1" s="27"/>
      <c r="C1" s="12"/>
      <c r="D1" s="12"/>
      <c r="E1" s="124" t="s">
        <v>82</v>
      </c>
      <c r="F1" s="124"/>
      <c r="G1" s="124"/>
      <c r="H1" s="124"/>
      <c r="I1" s="124"/>
      <c r="J1" s="124"/>
      <c r="K1" s="124"/>
      <c r="L1" s="124"/>
      <c r="M1" s="124"/>
      <c r="N1" s="124"/>
      <c r="O1" s="124"/>
      <c r="P1" s="124"/>
    </row>
    <row r="2" spans="1:16" s="3" customFormat="1" ht="45.75" customHeight="1" x14ac:dyDescent="0.2">
      <c r="A2" s="125" t="s">
        <v>81</v>
      </c>
      <c r="B2" s="126"/>
      <c r="C2" s="126"/>
      <c r="D2" s="126"/>
      <c r="E2" s="126"/>
      <c r="F2" s="126"/>
      <c r="G2" s="126"/>
      <c r="H2" s="126"/>
      <c r="I2" s="126"/>
      <c r="J2" s="126"/>
      <c r="K2" s="126"/>
      <c r="L2" s="126"/>
      <c r="M2" s="126"/>
      <c r="N2" s="126"/>
      <c r="O2" s="126"/>
      <c r="P2" s="127"/>
    </row>
    <row r="3" spans="1:16" ht="15.75" customHeight="1" x14ac:dyDescent="0.2">
      <c r="A3" s="128"/>
      <c r="B3" s="121"/>
      <c r="C3" s="121"/>
      <c r="D3" s="121"/>
      <c r="E3" s="121"/>
      <c r="F3" s="121"/>
      <c r="G3" s="121"/>
      <c r="H3" s="121"/>
      <c r="I3" s="121"/>
      <c r="J3" s="121"/>
      <c r="K3" s="121"/>
      <c r="L3" s="121"/>
      <c r="M3" s="121"/>
      <c r="N3" s="121"/>
      <c r="O3" s="121"/>
      <c r="P3" s="129"/>
    </row>
    <row r="4" spans="1:16" s="3" customFormat="1" ht="56.25" customHeight="1" x14ac:dyDescent="0.2">
      <c r="A4" s="133" t="s">
        <v>1</v>
      </c>
      <c r="B4" s="133" t="s">
        <v>3</v>
      </c>
      <c r="C4" s="133" t="s">
        <v>14</v>
      </c>
      <c r="D4" s="133" t="s">
        <v>4</v>
      </c>
      <c r="E4" s="135" t="s">
        <v>5</v>
      </c>
      <c r="F4" s="136"/>
      <c r="G4" s="136"/>
      <c r="H4" s="136"/>
      <c r="I4" s="136"/>
      <c r="J4" s="136"/>
      <c r="K4" s="136"/>
      <c r="L4" s="136"/>
      <c r="M4" s="136"/>
      <c r="N4" s="136"/>
      <c r="O4" s="136"/>
      <c r="P4" s="137"/>
    </row>
    <row r="5" spans="1:16" s="3" customFormat="1" x14ac:dyDescent="0.25">
      <c r="A5" s="134"/>
      <c r="B5" s="134"/>
      <c r="C5" s="134"/>
      <c r="D5" s="134"/>
      <c r="E5" s="24">
        <v>2014</v>
      </c>
      <c r="F5" s="24">
        <v>2015</v>
      </c>
      <c r="G5" s="24">
        <v>2016</v>
      </c>
      <c r="H5" s="24">
        <v>2017</v>
      </c>
      <c r="I5" s="23">
        <v>2018</v>
      </c>
      <c r="J5" s="24">
        <v>2019</v>
      </c>
      <c r="K5" s="49">
        <v>2020</v>
      </c>
      <c r="L5" s="38">
        <v>2021</v>
      </c>
      <c r="M5" s="38">
        <v>2022</v>
      </c>
      <c r="N5" s="38">
        <v>2023</v>
      </c>
      <c r="O5" s="38">
        <v>2024</v>
      </c>
      <c r="P5" s="38">
        <v>2025</v>
      </c>
    </row>
    <row r="6" spans="1:16" s="9" customFormat="1" x14ac:dyDescent="0.2">
      <c r="A6" s="23">
        <v>1</v>
      </c>
      <c r="B6" s="23">
        <v>2</v>
      </c>
      <c r="C6" s="23">
        <v>3</v>
      </c>
      <c r="D6" s="23">
        <v>4</v>
      </c>
      <c r="E6" s="23">
        <v>5</v>
      </c>
      <c r="F6" s="23">
        <v>6</v>
      </c>
      <c r="G6" s="23">
        <v>7</v>
      </c>
      <c r="H6" s="23">
        <v>8</v>
      </c>
      <c r="I6" s="23">
        <v>9</v>
      </c>
      <c r="J6" s="23">
        <v>10</v>
      </c>
      <c r="K6" s="44">
        <v>11</v>
      </c>
      <c r="L6" s="101">
        <v>12</v>
      </c>
      <c r="M6" s="101">
        <v>13</v>
      </c>
      <c r="N6" s="101">
        <v>14</v>
      </c>
      <c r="O6" s="101">
        <v>15</v>
      </c>
      <c r="P6" s="101">
        <v>16</v>
      </c>
    </row>
    <row r="7" spans="1:16" s="3" customFormat="1" ht="29.25" customHeight="1" x14ac:dyDescent="0.2">
      <c r="A7" s="135" t="s">
        <v>83</v>
      </c>
      <c r="B7" s="136"/>
      <c r="C7" s="136"/>
      <c r="D7" s="136"/>
      <c r="E7" s="136"/>
      <c r="F7" s="136"/>
      <c r="G7" s="136"/>
      <c r="H7" s="136"/>
      <c r="I7" s="136"/>
      <c r="J7" s="136"/>
      <c r="K7" s="136"/>
      <c r="L7" s="136"/>
      <c r="M7" s="136"/>
      <c r="N7" s="136"/>
      <c r="O7" s="136"/>
      <c r="P7" s="137"/>
    </row>
    <row r="8" spans="1:16" s="3" customFormat="1" ht="29.25" customHeight="1" x14ac:dyDescent="0.2">
      <c r="A8" s="135" t="s">
        <v>84</v>
      </c>
      <c r="B8" s="136"/>
      <c r="C8" s="136"/>
      <c r="D8" s="136"/>
      <c r="E8" s="136"/>
      <c r="F8" s="136"/>
      <c r="G8" s="136"/>
      <c r="H8" s="136"/>
      <c r="I8" s="136"/>
      <c r="J8" s="136"/>
      <c r="K8" s="136"/>
      <c r="L8" s="136"/>
      <c r="M8" s="136"/>
      <c r="N8" s="136"/>
      <c r="O8" s="136"/>
      <c r="P8" s="137"/>
    </row>
    <row r="9" spans="1:16" s="3" customFormat="1" ht="18" customHeight="1" x14ac:dyDescent="0.2">
      <c r="A9" s="130" t="s">
        <v>31</v>
      </c>
      <c r="B9" s="131"/>
      <c r="C9" s="131"/>
      <c r="D9" s="131"/>
      <c r="E9" s="131"/>
      <c r="F9" s="131"/>
      <c r="G9" s="131"/>
      <c r="H9" s="131"/>
      <c r="I9" s="131"/>
      <c r="J9" s="131"/>
      <c r="K9" s="131"/>
      <c r="L9" s="131"/>
      <c r="M9" s="131"/>
      <c r="N9" s="131"/>
      <c r="O9" s="131"/>
      <c r="P9" s="132"/>
    </row>
    <row r="10" spans="1:16" s="3" customFormat="1" ht="48.75" customHeight="1" x14ac:dyDescent="0.2">
      <c r="A10" s="30" t="s">
        <v>20</v>
      </c>
      <c r="B10" s="54" t="s">
        <v>32</v>
      </c>
      <c r="C10" s="30"/>
      <c r="D10" s="46" t="s">
        <v>33</v>
      </c>
      <c r="E10" s="25">
        <v>1</v>
      </c>
      <c r="F10" s="47" t="s">
        <v>2</v>
      </c>
      <c r="G10" s="25">
        <v>0</v>
      </c>
      <c r="H10" s="30" t="s">
        <v>2</v>
      </c>
      <c r="I10" s="47" t="s">
        <v>2</v>
      </c>
      <c r="J10" s="29">
        <v>1</v>
      </c>
      <c r="K10" s="62">
        <v>0</v>
      </c>
      <c r="L10" s="98">
        <v>2</v>
      </c>
      <c r="M10" s="98">
        <v>0</v>
      </c>
      <c r="N10" s="98">
        <v>0</v>
      </c>
      <c r="O10" s="98">
        <v>0</v>
      </c>
      <c r="P10" s="98">
        <v>0</v>
      </c>
    </row>
    <row r="11" spans="1:16" s="3" customFormat="1" ht="31.5" customHeight="1" x14ac:dyDescent="0.2">
      <c r="A11" s="30" t="s">
        <v>26</v>
      </c>
      <c r="B11" s="65" t="s">
        <v>34</v>
      </c>
      <c r="C11" s="30"/>
      <c r="D11" s="66" t="s">
        <v>24</v>
      </c>
      <c r="E11" s="66">
        <v>10</v>
      </c>
      <c r="F11" s="47" t="s">
        <v>35</v>
      </c>
      <c r="G11" s="66">
        <v>10</v>
      </c>
      <c r="H11" s="67" t="s">
        <v>35</v>
      </c>
      <c r="I11" s="30" t="s">
        <v>35</v>
      </c>
      <c r="J11" s="68">
        <v>10</v>
      </c>
      <c r="K11" s="62">
        <v>10</v>
      </c>
      <c r="L11" s="62">
        <v>10</v>
      </c>
      <c r="M11" s="62">
        <v>10</v>
      </c>
      <c r="N11" s="62">
        <v>10</v>
      </c>
      <c r="O11" s="62">
        <v>10</v>
      </c>
      <c r="P11" s="62">
        <v>10</v>
      </c>
    </row>
    <row r="12" spans="1:16" s="3" customFormat="1" ht="38.25" customHeight="1" x14ac:dyDescent="0.2">
      <c r="A12" s="69" t="s">
        <v>36</v>
      </c>
      <c r="B12" s="70" t="s">
        <v>37</v>
      </c>
      <c r="C12" s="69"/>
      <c r="D12" s="60" t="s">
        <v>24</v>
      </c>
      <c r="E12" s="60">
        <v>10</v>
      </c>
      <c r="F12" s="71" t="s">
        <v>35</v>
      </c>
      <c r="G12" s="60">
        <v>10</v>
      </c>
      <c r="H12" s="21" t="s">
        <v>35</v>
      </c>
      <c r="I12" s="69" t="s">
        <v>35</v>
      </c>
      <c r="J12" s="72">
        <v>10</v>
      </c>
      <c r="K12" s="61">
        <v>10</v>
      </c>
      <c r="L12" s="102">
        <v>10</v>
      </c>
      <c r="M12" s="102">
        <v>10</v>
      </c>
      <c r="N12" s="102">
        <v>10</v>
      </c>
      <c r="O12" s="102">
        <v>10</v>
      </c>
      <c r="P12" s="102">
        <v>10</v>
      </c>
    </row>
    <row r="13" spans="1:16" s="3" customFormat="1" ht="21" customHeight="1" x14ac:dyDescent="0.2">
      <c r="A13" s="130" t="s">
        <v>95</v>
      </c>
      <c r="B13" s="131"/>
      <c r="C13" s="131"/>
      <c r="D13" s="131"/>
      <c r="E13" s="131"/>
      <c r="F13" s="131"/>
      <c r="G13" s="131"/>
      <c r="H13" s="131"/>
      <c r="I13" s="131"/>
      <c r="J13" s="131"/>
      <c r="K13" s="131"/>
      <c r="L13" s="131"/>
      <c r="M13" s="131"/>
      <c r="N13" s="131"/>
      <c r="O13" s="131"/>
      <c r="P13" s="132"/>
    </row>
    <row r="14" spans="1:16" s="3" customFormat="1" ht="32.25" customHeight="1" x14ac:dyDescent="0.2">
      <c r="A14" s="30" t="s">
        <v>49</v>
      </c>
      <c r="B14" s="54" t="s">
        <v>96</v>
      </c>
      <c r="C14" s="30"/>
      <c r="D14" s="46" t="s">
        <v>97</v>
      </c>
      <c r="E14" s="25"/>
      <c r="F14" s="47"/>
      <c r="G14" s="25"/>
      <c r="H14" s="30"/>
      <c r="I14" s="47"/>
      <c r="J14" s="29"/>
      <c r="K14" s="62">
        <v>3895</v>
      </c>
      <c r="L14" s="98">
        <v>4954</v>
      </c>
      <c r="M14" s="98">
        <v>5043</v>
      </c>
      <c r="N14" s="98">
        <v>6140</v>
      </c>
      <c r="O14" s="98">
        <v>6244</v>
      </c>
      <c r="P14" s="98">
        <v>6357</v>
      </c>
    </row>
    <row r="15" spans="1:16" s="3" customFormat="1" ht="33" customHeight="1" x14ac:dyDescent="0.25">
      <c r="A15" s="138" t="s">
        <v>85</v>
      </c>
      <c r="B15" s="139"/>
      <c r="C15" s="139"/>
      <c r="D15" s="139"/>
      <c r="E15" s="139"/>
      <c r="F15" s="139"/>
      <c r="G15" s="139"/>
      <c r="H15" s="139"/>
      <c r="I15" s="139"/>
      <c r="J15" s="139"/>
      <c r="K15" s="139"/>
      <c r="L15" s="139"/>
      <c r="M15" s="139"/>
      <c r="N15" s="139"/>
      <c r="O15" s="139"/>
      <c r="P15" s="140"/>
    </row>
    <row r="16" spans="1:16" s="16" customFormat="1" ht="18.75" customHeight="1" x14ac:dyDescent="0.2">
      <c r="A16" s="130" t="s">
        <v>68</v>
      </c>
      <c r="B16" s="131"/>
      <c r="C16" s="131"/>
      <c r="D16" s="131"/>
      <c r="E16" s="131"/>
      <c r="F16" s="131"/>
      <c r="G16" s="131"/>
      <c r="H16" s="131"/>
      <c r="I16" s="131"/>
      <c r="J16" s="131"/>
      <c r="K16" s="131"/>
      <c r="L16" s="131"/>
      <c r="M16" s="131"/>
      <c r="N16" s="131"/>
      <c r="O16" s="131"/>
      <c r="P16" s="132"/>
    </row>
    <row r="17" spans="1:16" s="16" customFormat="1" ht="29.25" customHeight="1" x14ac:dyDescent="0.2">
      <c r="A17" s="30" t="s">
        <v>20</v>
      </c>
      <c r="B17" s="35" t="s">
        <v>45</v>
      </c>
      <c r="C17" s="30"/>
      <c r="D17" s="46" t="s">
        <v>24</v>
      </c>
      <c r="E17" s="25">
        <v>2.5</v>
      </c>
      <c r="F17" s="30" t="s">
        <v>25</v>
      </c>
      <c r="G17" s="25">
        <v>2.5</v>
      </c>
      <c r="H17" s="30" t="s">
        <v>25</v>
      </c>
      <c r="I17" s="47" t="s">
        <v>25</v>
      </c>
      <c r="J17" s="29">
        <v>2.5</v>
      </c>
      <c r="K17" s="45">
        <v>4</v>
      </c>
      <c r="L17" s="98">
        <v>4</v>
      </c>
      <c r="M17" s="98">
        <v>4</v>
      </c>
      <c r="N17" s="98">
        <v>4</v>
      </c>
      <c r="O17" s="98">
        <v>4</v>
      </c>
      <c r="P17" s="98">
        <v>4</v>
      </c>
    </row>
    <row r="18" spans="1:16" s="16" customFormat="1" ht="15.75" customHeight="1" x14ac:dyDescent="0.25">
      <c r="A18" s="49" t="s">
        <v>26</v>
      </c>
      <c r="B18" s="59" t="s">
        <v>28</v>
      </c>
      <c r="C18" s="58"/>
      <c r="D18" s="49" t="s">
        <v>27</v>
      </c>
      <c r="E18" s="49">
        <v>250</v>
      </c>
      <c r="F18" s="49">
        <v>250</v>
      </c>
      <c r="G18" s="49">
        <v>250</v>
      </c>
      <c r="H18" s="49">
        <v>250</v>
      </c>
      <c r="I18" s="49">
        <v>250</v>
      </c>
      <c r="J18" s="49">
        <v>250</v>
      </c>
      <c r="K18" s="49">
        <v>300</v>
      </c>
      <c r="L18" s="98">
        <v>300</v>
      </c>
      <c r="M18" s="98">
        <v>300</v>
      </c>
      <c r="N18" s="98">
        <v>300</v>
      </c>
      <c r="O18" s="98">
        <v>300</v>
      </c>
      <c r="P18" s="98">
        <v>300</v>
      </c>
    </row>
    <row r="19" spans="1:16" ht="47.25" x14ac:dyDescent="0.25">
      <c r="A19" s="98" t="s">
        <v>36</v>
      </c>
      <c r="B19" s="59" t="s">
        <v>72</v>
      </c>
      <c r="C19" s="58"/>
      <c r="D19" s="98" t="s">
        <v>24</v>
      </c>
      <c r="E19" s="49"/>
      <c r="F19" s="49"/>
      <c r="G19" s="49"/>
      <c r="H19" s="49"/>
      <c r="I19" s="98">
        <v>100</v>
      </c>
      <c r="J19" s="98">
        <v>100</v>
      </c>
      <c r="K19" s="98">
        <v>100</v>
      </c>
      <c r="L19" s="98">
        <v>100</v>
      </c>
      <c r="M19" s="98">
        <v>100</v>
      </c>
      <c r="N19" s="98">
        <v>100</v>
      </c>
      <c r="O19" s="98">
        <v>100</v>
      </c>
      <c r="P19" s="98">
        <v>100</v>
      </c>
    </row>
    <row r="20" spans="1:16" ht="15.75" customHeight="1" x14ac:dyDescent="0.2">
      <c r="A20" s="130" t="s">
        <v>48</v>
      </c>
      <c r="B20" s="131"/>
      <c r="C20" s="131"/>
      <c r="D20" s="131"/>
      <c r="E20" s="131"/>
      <c r="F20" s="131"/>
      <c r="G20" s="131"/>
      <c r="H20" s="131"/>
      <c r="I20" s="131"/>
      <c r="J20" s="131"/>
      <c r="K20" s="131"/>
      <c r="L20" s="131"/>
      <c r="M20" s="131"/>
      <c r="N20" s="131"/>
      <c r="O20" s="131"/>
      <c r="P20" s="132"/>
    </row>
    <row r="21" spans="1:16" ht="47.25" x14ac:dyDescent="0.25">
      <c r="A21" s="98" t="s">
        <v>49</v>
      </c>
      <c r="B21" s="59" t="s">
        <v>50</v>
      </c>
      <c r="C21" s="58"/>
      <c r="D21" s="98" t="s">
        <v>66</v>
      </c>
      <c r="E21" s="58"/>
      <c r="F21" s="58"/>
      <c r="G21" s="100">
        <v>32</v>
      </c>
      <c r="H21" s="98">
        <v>100</v>
      </c>
      <c r="I21" s="98">
        <v>200</v>
      </c>
      <c r="J21" s="98">
        <v>200</v>
      </c>
      <c r="K21" s="98">
        <v>210</v>
      </c>
      <c r="L21" s="98">
        <v>210</v>
      </c>
      <c r="M21" s="98">
        <v>210</v>
      </c>
      <c r="N21" s="98">
        <v>210</v>
      </c>
      <c r="O21" s="98">
        <v>210</v>
      </c>
      <c r="P21" s="98">
        <v>210</v>
      </c>
    </row>
    <row r="22" spans="1:16" ht="15.75" customHeight="1" x14ac:dyDescent="0.2">
      <c r="A22" s="130" t="s">
        <v>63</v>
      </c>
      <c r="B22" s="131"/>
      <c r="C22" s="131"/>
      <c r="D22" s="131"/>
      <c r="E22" s="131"/>
      <c r="F22" s="131"/>
      <c r="G22" s="131"/>
      <c r="H22" s="131"/>
      <c r="I22" s="131"/>
      <c r="J22" s="131"/>
      <c r="K22" s="131"/>
      <c r="L22" s="131"/>
      <c r="M22" s="131"/>
      <c r="N22" s="131"/>
      <c r="O22" s="131"/>
      <c r="P22" s="132"/>
    </row>
    <row r="23" spans="1:16" ht="47.25" x14ac:dyDescent="0.25">
      <c r="A23" s="98" t="s">
        <v>64</v>
      </c>
      <c r="B23" s="59" t="s">
        <v>65</v>
      </c>
      <c r="C23" s="58"/>
      <c r="D23" s="98" t="s">
        <v>67</v>
      </c>
      <c r="E23" s="58"/>
      <c r="F23" s="58"/>
      <c r="G23" s="99">
        <v>60</v>
      </c>
      <c r="H23" s="58"/>
      <c r="I23" s="58"/>
      <c r="J23" s="58"/>
      <c r="K23" s="77"/>
      <c r="L23" s="77"/>
      <c r="M23" s="77"/>
      <c r="N23" s="77"/>
      <c r="O23" s="77"/>
      <c r="P23" s="77"/>
    </row>
    <row r="24" spans="1:16" ht="15.75" customHeight="1" x14ac:dyDescent="0.2">
      <c r="A24" s="130" t="s">
        <v>73</v>
      </c>
      <c r="B24" s="131"/>
      <c r="C24" s="131"/>
      <c r="D24" s="131"/>
      <c r="E24" s="131"/>
      <c r="F24" s="131"/>
      <c r="G24" s="131"/>
      <c r="H24" s="131"/>
      <c r="I24" s="131"/>
      <c r="J24" s="131"/>
      <c r="K24" s="131"/>
      <c r="L24" s="131"/>
      <c r="M24" s="131"/>
      <c r="N24" s="131"/>
      <c r="O24" s="131"/>
      <c r="P24" s="132"/>
    </row>
    <row r="25" spans="1:16" ht="78.75" x14ac:dyDescent="0.25">
      <c r="A25" s="98" t="s">
        <v>74</v>
      </c>
      <c r="B25" s="1" t="s">
        <v>75</v>
      </c>
      <c r="C25" s="58"/>
      <c r="D25" s="98" t="s">
        <v>24</v>
      </c>
      <c r="E25" s="58"/>
      <c r="F25" s="58"/>
      <c r="G25" s="100"/>
      <c r="H25" s="58"/>
      <c r="I25" s="98"/>
      <c r="J25" s="98"/>
      <c r="K25" s="98"/>
      <c r="L25" s="77"/>
      <c r="M25" s="77"/>
      <c r="N25" s="77"/>
      <c r="O25" s="77"/>
      <c r="P25" s="77"/>
    </row>
  </sheetData>
  <mergeCells count="16">
    <mergeCell ref="E1:P1"/>
    <mergeCell ref="A2:P3"/>
    <mergeCell ref="A24:P24"/>
    <mergeCell ref="A4:A5"/>
    <mergeCell ref="B4:B5"/>
    <mergeCell ref="D4:D5"/>
    <mergeCell ref="C4:C5"/>
    <mergeCell ref="E4:P4"/>
    <mergeCell ref="A7:P7"/>
    <mergeCell ref="A8:P8"/>
    <mergeCell ref="A9:P9"/>
    <mergeCell ref="A15:P15"/>
    <mergeCell ref="A16:P16"/>
    <mergeCell ref="A20:P20"/>
    <mergeCell ref="A22:P22"/>
    <mergeCell ref="A13:P13"/>
  </mergeCells>
  <pageMargins left="0.39370078740157483" right="0.39370078740157483" top="0.55118110236220474" bottom="0.55118110236220474" header="0" footer="0"/>
  <pageSetup paperSize="9" scale="75" firstPageNumber="163" fitToHeight="0" orientation="landscape" r:id="rId1"/>
  <headerFooter scaleWithDoc="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P72"/>
  <sheetViews>
    <sheetView topLeftCell="C4" zoomScaleNormal="100" zoomScaleSheetLayoutView="85" workbookViewId="0">
      <selection activeCell="Q17" sqref="Q17"/>
    </sheetView>
  </sheetViews>
  <sheetFormatPr defaultRowHeight="12.75" x14ac:dyDescent="0.2"/>
  <cols>
    <col min="1" max="1" width="24.42578125" customWidth="1"/>
    <col min="2" max="2" width="49" customWidth="1"/>
    <col min="3" max="3" width="21.7109375" customWidth="1"/>
    <col min="4" max="4" width="12.140625" customWidth="1"/>
    <col min="5" max="5" width="12" customWidth="1"/>
    <col min="6" max="6" width="11.85546875" customWidth="1"/>
    <col min="7" max="7" width="11.5703125" customWidth="1"/>
    <col min="8" max="8" width="10.140625" bestFit="1" customWidth="1"/>
    <col min="9" max="9" width="11" customWidth="1"/>
    <col min="10" max="10" width="11.28515625" customWidth="1"/>
    <col min="11" max="11" width="10.85546875" customWidth="1"/>
    <col min="12" max="12" width="10.140625" customWidth="1"/>
    <col min="13" max="13" width="9.85546875" customWidth="1"/>
    <col min="14" max="14" width="10.42578125" customWidth="1"/>
    <col min="15" max="15" width="10" customWidth="1"/>
    <col min="16" max="16" width="11.28515625" bestFit="1" customWidth="1"/>
  </cols>
  <sheetData>
    <row r="1" spans="1:16" ht="51.75" customHeight="1" x14ac:dyDescent="0.25">
      <c r="B1" s="2"/>
      <c r="C1" s="2"/>
      <c r="D1" s="2"/>
      <c r="E1" s="141" t="s">
        <v>76</v>
      </c>
      <c r="F1" s="141"/>
      <c r="G1" s="141"/>
      <c r="H1" s="141"/>
      <c r="I1" s="141"/>
      <c r="J1" s="141"/>
      <c r="K1" s="141"/>
      <c r="L1" s="141"/>
      <c r="M1" s="141"/>
      <c r="N1" s="141"/>
      <c r="O1" s="141"/>
    </row>
    <row r="2" spans="1:16" ht="15.75" x14ac:dyDescent="0.25">
      <c r="A2" s="6"/>
      <c r="B2" s="10"/>
      <c r="C2" s="11"/>
      <c r="D2" s="11"/>
      <c r="E2" s="11"/>
      <c r="F2" s="11"/>
      <c r="G2" s="2"/>
    </row>
    <row r="3" spans="1:16" s="3" customFormat="1" ht="64.5" customHeight="1" x14ac:dyDescent="0.2">
      <c r="A3" s="142" t="s">
        <v>77</v>
      </c>
      <c r="B3" s="142"/>
      <c r="C3" s="142"/>
      <c r="D3" s="142"/>
      <c r="E3" s="142"/>
      <c r="F3" s="142"/>
      <c r="G3" s="142"/>
      <c r="H3" s="142"/>
      <c r="I3" s="142"/>
      <c r="J3" s="142"/>
      <c r="K3" s="142"/>
      <c r="L3" s="142"/>
      <c r="M3" s="142"/>
      <c r="N3" s="142"/>
      <c r="O3" s="142"/>
    </row>
    <row r="4" spans="1:16" x14ac:dyDescent="0.2">
      <c r="A4" s="5"/>
      <c r="B4" s="7"/>
      <c r="C4" s="4"/>
      <c r="D4" s="4"/>
      <c r="E4" s="4"/>
      <c r="F4" s="4"/>
      <c r="G4" s="4"/>
    </row>
    <row r="5" spans="1:16" s="16" customFormat="1" ht="45" customHeight="1" x14ac:dyDescent="0.2">
      <c r="A5" s="156" t="s">
        <v>6</v>
      </c>
      <c r="B5" s="155" t="s">
        <v>16</v>
      </c>
      <c r="C5" s="157" t="s">
        <v>11</v>
      </c>
      <c r="D5" s="135" t="s">
        <v>18</v>
      </c>
      <c r="E5" s="136"/>
      <c r="F5" s="136"/>
      <c r="G5" s="136"/>
      <c r="H5" s="136"/>
      <c r="I5" s="136"/>
      <c r="J5" s="136"/>
      <c r="K5" s="136"/>
      <c r="L5" s="136"/>
      <c r="M5" s="136"/>
      <c r="N5" s="136"/>
      <c r="O5" s="137"/>
    </row>
    <row r="6" spans="1:16" s="3" customFormat="1" ht="15.75" x14ac:dyDescent="0.2">
      <c r="A6" s="156"/>
      <c r="B6" s="155"/>
      <c r="C6" s="157"/>
      <c r="D6" s="18">
        <v>2014</v>
      </c>
      <c r="E6" s="18">
        <v>2015</v>
      </c>
      <c r="F6" s="19">
        <v>2016</v>
      </c>
      <c r="G6" s="34">
        <v>2017</v>
      </c>
      <c r="H6" s="38">
        <v>2018</v>
      </c>
      <c r="I6" s="38">
        <v>2019</v>
      </c>
      <c r="J6" s="38">
        <v>2020</v>
      </c>
      <c r="K6" s="38">
        <v>2021</v>
      </c>
      <c r="L6" s="38">
        <v>2022</v>
      </c>
      <c r="M6" s="38">
        <v>2023</v>
      </c>
      <c r="N6" s="38">
        <v>2024</v>
      </c>
      <c r="O6" s="38">
        <v>2025</v>
      </c>
    </row>
    <row r="7" spans="1:16" s="9" customFormat="1" ht="15.75" x14ac:dyDescent="0.2">
      <c r="A7" s="33">
        <v>1</v>
      </c>
      <c r="B7" s="33">
        <v>2</v>
      </c>
      <c r="C7" s="33">
        <v>3</v>
      </c>
      <c r="D7" s="33">
        <v>4</v>
      </c>
      <c r="E7" s="33">
        <v>5</v>
      </c>
      <c r="F7" s="33">
        <v>6</v>
      </c>
      <c r="G7" s="33">
        <v>7</v>
      </c>
      <c r="H7" s="37">
        <v>8</v>
      </c>
      <c r="I7" s="37">
        <v>9</v>
      </c>
      <c r="J7" s="37">
        <v>10</v>
      </c>
      <c r="K7" s="101">
        <v>11</v>
      </c>
      <c r="L7" s="101">
        <v>12</v>
      </c>
      <c r="M7" s="101">
        <v>13</v>
      </c>
      <c r="N7" s="101">
        <v>14</v>
      </c>
      <c r="O7" s="101">
        <v>15</v>
      </c>
    </row>
    <row r="8" spans="1:16" s="9" customFormat="1" ht="15.75" x14ac:dyDescent="0.2">
      <c r="A8" s="164" t="s">
        <v>42</v>
      </c>
      <c r="B8" s="164" t="s">
        <v>78</v>
      </c>
      <c r="C8" s="73" t="s">
        <v>10</v>
      </c>
      <c r="D8" s="116">
        <f>SUM(D9:D14)</f>
        <v>1800</v>
      </c>
      <c r="E8" s="116">
        <f t="shared" ref="E8:O8" si="0">SUM(E9:E14)</f>
        <v>1800</v>
      </c>
      <c r="F8" s="116">
        <f t="shared" si="0"/>
        <v>62493.1</v>
      </c>
      <c r="G8" s="116">
        <f t="shared" si="0"/>
        <v>49286.299999999996</v>
      </c>
      <c r="H8" s="116">
        <f t="shared" si="0"/>
        <v>48141.9</v>
      </c>
      <c r="I8" s="116">
        <f t="shared" si="0"/>
        <v>106541.5</v>
      </c>
      <c r="J8" s="117">
        <f t="shared" si="0"/>
        <v>105965.5</v>
      </c>
      <c r="K8" s="117">
        <f t="shared" si="0"/>
        <v>71110.100000000006</v>
      </c>
      <c r="L8" s="117">
        <f t="shared" si="0"/>
        <v>70949</v>
      </c>
      <c r="M8" s="117">
        <f t="shared" si="0"/>
        <v>73828</v>
      </c>
      <c r="N8" s="117">
        <f t="shared" si="0"/>
        <v>72113</v>
      </c>
      <c r="O8" s="117">
        <f t="shared" si="0"/>
        <v>72113</v>
      </c>
      <c r="P8" s="120">
        <f>SUM(D8:O8)</f>
        <v>736141.4</v>
      </c>
    </row>
    <row r="9" spans="1:16" s="9" customFormat="1" ht="15.75" x14ac:dyDescent="0.2">
      <c r="A9" s="165"/>
      <c r="B9" s="165"/>
      <c r="C9" s="74" t="s">
        <v>12</v>
      </c>
      <c r="D9" s="116">
        <f t="shared" ref="D9:D14" si="1">SUM(D16+D38)</f>
        <v>0</v>
      </c>
      <c r="E9" s="116">
        <f t="shared" ref="E9:O9" si="2">SUM(E16+E38)</f>
        <v>0</v>
      </c>
      <c r="F9" s="116">
        <f t="shared" si="2"/>
        <v>0</v>
      </c>
      <c r="G9" s="116">
        <f t="shared" si="2"/>
        <v>0</v>
      </c>
      <c r="H9" s="116">
        <f t="shared" si="2"/>
        <v>0</v>
      </c>
      <c r="I9" s="116">
        <f t="shared" si="2"/>
        <v>0</v>
      </c>
      <c r="J9" s="117">
        <f t="shared" si="2"/>
        <v>0</v>
      </c>
      <c r="K9" s="117">
        <f t="shared" si="2"/>
        <v>0</v>
      </c>
      <c r="L9" s="117">
        <f t="shared" si="2"/>
        <v>0</v>
      </c>
      <c r="M9" s="117">
        <f t="shared" si="2"/>
        <v>0</v>
      </c>
      <c r="N9" s="117">
        <f t="shared" si="2"/>
        <v>0</v>
      </c>
      <c r="O9" s="117">
        <f t="shared" si="2"/>
        <v>0</v>
      </c>
      <c r="P9" s="120">
        <f t="shared" ref="P9:P14" si="3">SUM(D9:O9)</f>
        <v>0</v>
      </c>
    </row>
    <row r="10" spans="1:16" s="9" customFormat="1" ht="15.75" x14ac:dyDescent="0.2">
      <c r="A10" s="165"/>
      <c r="B10" s="165"/>
      <c r="C10" s="75" t="s">
        <v>7</v>
      </c>
      <c r="D10" s="116">
        <f t="shared" si="1"/>
        <v>0</v>
      </c>
      <c r="E10" s="116">
        <f t="shared" ref="E10:O10" si="4">SUM(E17+E39)</f>
        <v>0</v>
      </c>
      <c r="F10" s="116">
        <f t="shared" si="4"/>
        <v>60000</v>
      </c>
      <c r="G10" s="116">
        <f t="shared" si="4"/>
        <v>0</v>
      </c>
      <c r="H10" s="116">
        <f t="shared" si="4"/>
        <v>0</v>
      </c>
      <c r="I10" s="116">
        <f t="shared" si="4"/>
        <v>39831.199999999997</v>
      </c>
      <c r="J10" s="117">
        <f t="shared" si="4"/>
        <v>38334.9</v>
      </c>
      <c r="K10" s="117">
        <f t="shared" si="4"/>
        <v>0</v>
      </c>
      <c r="L10" s="117">
        <f t="shared" si="4"/>
        <v>0</v>
      </c>
      <c r="M10" s="117">
        <f t="shared" si="4"/>
        <v>0</v>
      </c>
      <c r="N10" s="117">
        <f t="shared" si="4"/>
        <v>0</v>
      </c>
      <c r="O10" s="117">
        <f t="shared" si="4"/>
        <v>0</v>
      </c>
      <c r="P10" s="120">
        <f t="shared" si="3"/>
        <v>138166.1</v>
      </c>
    </row>
    <row r="11" spans="1:16" s="9" customFormat="1" ht="15.75" x14ac:dyDescent="0.2">
      <c r="A11" s="165"/>
      <c r="B11" s="165"/>
      <c r="C11" s="75" t="s">
        <v>8</v>
      </c>
      <c r="D11" s="116">
        <f t="shared" si="1"/>
        <v>1800</v>
      </c>
      <c r="E11" s="116">
        <f t="shared" ref="E11:O11" si="5">SUM(E18+E40)</f>
        <v>1800</v>
      </c>
      <c r="F11" s="116">
        <f t="shared" si="5"/>
        <v>2493.1</v>
      </c>
      <c r="G11" s="116">
        <f t="shared" si="5"/>
        <v>49286.299999999996</v>
      </c>
      <c r="H11" s="116">
        <f t="shared" si="5"/>
        <v>48141.9</v>
      </c>
      <c r="I11" s="116">
        <f t="shared" si="5"/>
        <v>66710.3</v>
      </c>
      <c r="J11" s="117">
        <f t="shared" si="5"/>
        <v>67630.600000000006</v>
      </c>
      <c r="K11" s="117">
        <f t="shared" si="5"/>
        <v>71110.100000000006</v>
      </c>
      <c r="L11" s="117">
        <f t="shared" si="5"/>
        <v>70949</v>
      </c>
      <c r="M11" s="117">
        <f t="shared" si="5"/>
        <v>73828</v>
      </c>
      <c r="N11" s="117">
        <f t="shared" si="5"/>
        <v>72113</v>
      </c>
      <c r="O11" s="117">
        <f t="shared" si="5"/>
        <v>72113</v>
      </c>
      <c r="P11" s="120">
        <f t="shared" si="3"/>
        <v>597975.30000000005</v>
      </c>
    </row>
    <row r="12" spans="1:16" s="9" customFormat="1" ht="15.75" x14ac:dyDescent="0.2">
      <c r="A12" s="165"/>
      <c r="B12" s="165"/>
      <c r="C12" s="76" t="s">
        <v>19</v>
      </c>
      <c r="D12" s="116">
        <f t="shared" si="1"/>
        <v>0</v>
      </c>
      <c r="E12" s="116">
        <f t="shared" ref="E12:O12" si="6">SUM(E19+E41)</f>
        <v>0</v>
      </c>
      <c r="F12" s="116">
        <f t="shared" si="6"/>
        <v>0</v>
      </c>
      <c r="G12" s="116">
        <f t="shared" si="6"/>
        <v>0</v>
      </c>
      <c r="H12" s="116">
        <f t="shared" si="6"/>
        <v>0</v>
      </c>
      <c r="I12" s="116">
        <f t="shared" si="6"/>
        <v>0</v>
      </c>
      <c r="J12" s="117">
        <f t="shared" si="6"/>
        <v>0</v>
      </c>
      <c r="K12" s="117">
        <f t="shared" si="6"/>
        <v>0</v>
      </c>
      <c r="L12" s="117">
        <f t="shared" si="6"/>
        <v>0</v>
      </c>
      <c r="M12" s="117">
        <f t="shared" si="6"/>
        <v>0</v>
      </c>
      <c r="N12" s="117">
        <f t="shared" si="6"/>
        <v>0</v>
      </c>
      <c r="O12" s="117">
        <f t="shared" si="6"/>
        <v>0</v>
      </c>
      <c r="P12" s="120">
        <f t="shared" si="3"/>
        <v>0</v>
      </c>
    </row>
    <row r="13" spans="1:16" s="9" customFormat="1" ht="15.75" x14ac:dyDescent="0.2">
      <c r="A13" s="165"/>
      <c r="B13" s="165"/>
      <c r="C13" s="75" t="s">
        <v>22</v>
      </c>
      <c r="D13" s="116">
        <f t="shared" si="1"/>
        <v>0</v>
      </c>
      <c r="E13" s="116">
        <f t="shared" ref="E13:O13" si="7">SUM(E20+E42)</f>
        <v>0</v>
      </c>
      <c r="F13" s="116">
        <f t="shared" si="7"/>
        <v>0</v>
      </c>
      <c r="G13" s="116">
        <f t="shared" si="7"/>
        <v>0</v>
      </c>
      <c r="H13" s="116">
        <f t="shared" si="7"/>
        <v>0</v>
      </c>
      <c r="I13" s="116">
        <f t="shared" si="7"/>
        <v>0</v>
      </c>
      <c r="J13" s="117">
        <f t="shared" si="7"/>
        <v>0</v>
      </c>
      <c r="K13" s="117">
        <f t="shared" si="7"/>
        <v>0</v>
      </c>
      <c r="L13" s="117">
        <f t="shared" si="7"/>
        <v>0</v>
      </c>
      <c r="M13" s="117">
        <f t="shared" si="7"/>
        <v>0</v>
      </c>
      <c r="N13" s="117">
        <f t="shared" si="7"/>
        <v>0</v>
      </c>
      <c r="O13" s="117">
        <f t="shared" si="7"/>
        <v>0</v>
      </c>
      <c r="P13" s="120">
        <f t="shared" si="3"/>
        <v>0</v>
      </c>
    </row>
    <row r="14" spans="1:16" s="9" customFormat="1" ht="15.75" x14ac:dyDescent="0.2">
      <c r="A14" s="166"/>
      <c r="B14" s="166"/>
      <c r="C14" s="75" t="s">
        <v>13</v>
      </c>
      <c r="D14" s="116">
        <f t="shared" si="1"/>
        <v>0</v>
      </c>
      <c r="E14" s="116">
        <f t="shared" ref="E14:O14" si="8">SUM(E21+E43)</f>
        <v>0</v>
      </c>
      <c r="F14" s="116">
        <f t="shared" si="8"/>
        <v>0</v>
      </c>
      <c r="G14" s="116">
        <f t="shared" si="8"/>
        <v>0</v>
      </c>
      <c r="H14" s="116">
        <f t="shared" si="8"/>
        <v>0</v>
      </c>
      <c r="I14" s="116">
        <f t="shared" si="8"/>
        <v>0</v>
      </c>
      <c r="J14" s="117">
        <f t="shared" si="8"/>
        <v>0</v>
      </c>
      <c r="K14" s="117">
        <f t="shared" si="8"/>
        <v>0</v>
      </c>
      <c r="L14" s="117">
        <f t="shared" si="8"/>
        <v>0</v>
      </c>
      <c r="M14" s="117">
        <f t="shared" si="8"/>
        <v>0</v>
      </c>
      <c r="N14" s="117">
        <f t="shared" si="8"/>
        <v>0</v>
      </c>
      <c r="O14" s="117">
        <f t="shared" si="8"/>
        <v>0</v>
      </c>
      <c r="P14" s="120">
        <f t="shared" si="3"/>
        <v>0</v>
      </c>
    </row>
    <row r="15" spans="1:16" s="9" customFormat="1" ht="15.75" x14ac:dyDescent="0.2">
      <c r="A15" s="152" t="s">
        <v>38</v>
      </c>
      <c r="B15" s="143" t="s">
        <v>79</v>
      </c>
      <c r="C15" s="83" t="s">
        <v>10</v>
      </c>
      <c r="D15" s="104">
        <f>SUM(D16:D21)</f>
        <v>1700</v>
      </c>
      <c r="E15" s="104">
        <f t="shared" ref="E15:O15" si="9">SUM(E16:E21)</f>
        <v>1700</v>
      </c>
      <c r="F15" s="104">
        <f t="shared" si="9"/>
        <v>0</v>
      </c>
      <c r="G15" s="104">
        <f t="shared" si="9"/>
        <v>2252.6</v>
      </c>
      <c r="H15" s="104">
        <f t="shared" si="9"/>
        <v>2160</v>
      </c>
      <c r="I15" s="104">
        <f t="shared" si="9"/>
        <v>2640.1</v>
      </c>
      <c r="J15" s="104">
        <f t="shared" si="9"/>
        <v>40.299999999999997</v>
      </c>
      <c r="K15" s="104">
        <f t="shared" si="9"/>
        <v>6000</v>
      </c>
      <c r="L15" s="104">
        <f t="shared" si="9"/>
        <v>0</v>
      </c>
      <c r="M15" s="104">
        <f t="shared" si="9"/>
        <v>0</v>
      </c>
      <c r="N15" s="104">
        <f t="shared" si="9"/>
        <v>0</v>
      </c>
      <c r="O15" s="104">
        <f t="shared" si="9"/>
        <v>0</v>
      </c>
    </row>
    <row r="16" spans="1:16" s="9" customFormat="1" ht="15.75" customHeight="1" x14ac:dyDescent="0.2">
      <c r="A16" s="153"/>
      <c r="B16" s="144"/>
      <c r="C16" s="84" t="s">
        <v>12</v>
      </c>
      <c r="D16" s="104">
        <f>SUM(D24+D31)</f>
        <v>0</v>
      </c>
      <c r="E16" s="104">
        <f t="shared" ref="E16:O16" si="10">SUM(E24+E31)</f>
        <v>0</v>
      </c>
      <c r="F16" s="104">
        <f t="shared" si="10"/>
        <v>0</v>
      </c>
      <c r="G16" s="104">
        <f t="shared" si="10"/>
        <v>0</v>
      </c>
      <c r="H16" s="104">
        <f t="shared" si="10"/>
        <v>0</v>
      </c>
      <c r="I16" s="104">
        <f t="shared" si="10"/>
        <v>0</v>
      </c>
      <c r="J16" s="104">
        <f t="shared" si="10"/>
        <v>0</v>
      </c>
      <c r="K16" s="104">
        <f t="shared" si="10"/>
        <v>0</v>
      </c>
      <c r="L16" s="104">
        <f t="shared" si="10"/>
        <v>0</v>
      </c>
      <c r="M16" s="104">
        <f t="shared" si="10"/>
        <v>0</v>
      </c>
      <c r="N16" s="104">
        <f t="shared" si="10"/>
        <v>0</v>
      </c>
      <c r="O16" s="105">
        <f t="shared" si="10"/>
        <v>0</v>
      </c>
    </row>
    <row r="17" spans="1:15" s="9" customFormat="1" ht="15.75" customHeight="1" x14ac:dyDescent="0.2">
      <c r="A17" s="153"/>
      <c r="B17" s="144"/>
      <c r="C17" s="85" t="s">
        <v>7</v>
      </c>
      <c r="D17" s="104">
        <f t="shared" ref="D17:O21" si="11">SUM(D25+D32)</f>
        <v>0</v>
      </c>
      <c r="E17" s="104">
        <f t="shared" si="11"/>
        <v>0</v>
      </c>
      <c r="F17" s="104">
        <f t="shared" si="11"/>
        <v>0</v>
      </c>
      <c r="G17" s="104">
        <f t="shared" si="11"/>
        <v>0</v>
      </c>
      <c r="H17" s="104">
        <f t="shared" si="11"/>
        <v>0</v>
      </c>
      <c r="I17" s="104">
        <f t="shared" si="11"/>
        <v>0</v>
      </c>
      <c r="J17" s="104">
        <f t="shared" si="11"/>
        <v>0</v>
      </c>
      <c r="K17" s="104">
        <f t="shared" si="11"/>
        <v>0</v>
      </c>
      <c r="L17" s="104">
        <f t="shared" si="11"/>
        <v>0</v>
      </c>
      <c r="M17" s="104">
        <f t="shared" si="11"/>
        <v>0</v>
      </c>
      <c r="N17" s="104">
        <f t="shared" si="11"/>
        <v>0</v>
      </c>
      <c r="O17" s="105">
        <f t="shared" si="11"/>
        <v>0</v>
      </c>
    </row>
    <row r="18" spans="1:15" s="9" customFormat="1" ht="15.75" customHeight="1" x14ac:dyDescent="0.2">
      <c r="A18" s="153"/>
      <c r="B18" s="144"/>
      <c r="C18" s="85" t="s">
        <v>8</v>
      </c>
      <c r="D18" s="104">
        <f t="shared" si="11"/>
        <v>1700</v>
      </c>
      <c r="E18" s="104">
        <f t="shared" si="11"/>
        <v>1700</v>
      </c>
      <c r="F18" s="104">
        <f t="shared" si="11"/>
        <v>0</v>
      </c>
      <c r="G18" s="104">
        <f t="shared" si="11"/>
        <v>2252.6</v>
      </c>
      <c r="H18" s="104">
        <f t="shared" si="11"/>
        <v>2160</v>
      </c>
      <c r="I18" s="104">
        <f t="shared" si="11"/>
        <v>2640.1</v>
      </c>
      <c r="J18" s="104">
        <f t="shared" si="11"/>
        <v>40.299999999999997</v>
      </c>
      <c r="K18" s="104">
        <f t="shared" si="11"/>
        <v>6000</v>
      </c>
      <c r="L18" s="104">
        <f t="shared" si="11"/>
        <v>0</v>
      </c>
      <c r="M18" s="104">
        <f t="shared" si="11"/>
        <v>0</v>
      </c>
      <c r="N18" s="104">
        <f t="shared" si="11"/>
        <v>0</v>
      </c>
      <c r="O18" s="105">
        <f t="shared" si="11"/>
        <v>0</v>
      </c>
    </row>
    <row r="19" spans="1:15" s="9" customFormat="1" ht="15.75" customHeight="1" x14ac:dyDescent="0.2">
      <c r="A19" s="153"/>
      <c r="B19" s="144"/>
      <c r="C19" s="86" t="s">
        <v>19</v>
      </c>
      <c r="D19" s="104">
        <f t="shared" si="11"/>
        <v>0</v>
      </c>
      <c r="E19" s="104">
        <f t="shared" si="11"/>
        <v>0</v>
      </c>
      <c r="F19" s="104">
        <f t="shared" si="11"/>
        <v>0</v>
      </c>
      <c r="G19" s="104">
        <f t="shared" si="11"/>
        <v>0</v>
      </c>
      <c r="H19" s="104">
        <f t="shared" si="11"/>
        <v>0</v>
      </c>
      <c r="I19" s="104">
        <f t="shared" si="11"/>
        <v>0</v>
      </c>
      <c r="J19" s="104">
        <f t="shared" si="11"/>
        <v>0</v>
      </c>
      <c r="K19" s="104">
        <f t="shared" si="11"/>
        <v>0</v>
      </c>
      <c r="L19" s="104">
        <f t="shared" si="11"/>
        <v>0</v>
      </c>
      <c r="M19" s="104">
        <f t="shared" si="11"/>
        <v>0</v>
      </c>
      <c r="N19" s="104">
        <f t="shared" si="11"/>
        <v>0</v>
      </c>
      <c r="O19" s="105">
        <f t="shared" si="11"/>
        <v>0</v>
      </c>
    </row>
    <row r="20" spans="1:15" s="9" customFormat="1" ht="15.75" customHeight="1" x14ac:dyDescent="0.2">
      <c r="A20" s="153"/>
      <c r="B20" s="144"/>
      <c r="C20" s="85" t="s">
        <v>22</v>
      </c>
      <c r="D20" s="104">
        <f t="shared" si="11"/>
        <v>0</v>
      </c>
      <c r="E20" s="104">
        <f t="shared" si="11"/>
        <v>0</v>
      </c>
      <c r="F20" s="104">
        <f t="shared" si="11"/>
        <v>0</v>
      </c>
      <c r="G20" s="104">
        <f t="shared" si="11"/>
        <v>0</v>
      </c>
      <c r="H20" s="104">
        <f t="shared" si="11"/>
        <v>0</v>
      </c>
      <c r="I20" s="104">
        <f t="shared" si="11"/>
        <v>0</v>
      </c>
      <c r="J20" s="104">
        <f t="shared" si="11"/>
        <v>0</v>
      </c>
      <c r="K20" s="104">
        <f t="shared" si="11"/>
        <v>0</v>
      </c>
      <c r="L20" s="104">
        <f t="shared" si="11"/>
        <v>0</v>
      </c>
      <c r="M20" s="104">
        <f t="shared" si="11"/>
        <v>0</v>
      </c>
      <c r="N20" s="104">
        <f t="shared" si="11"/>
        <v>0</v>
      </c>
      <c r="O20" s="105">
        <f t="shared" si="11"/>
        <v>0</v>
      </c>
    </row>
    <row r="21" spans="1:15" s="9" customFormat="1" ht="15.75" customHeight="1" x14ac:dyDescent="0.2">
      <c r="A21" s="154"/>
      <c r="B21" s="145"/>
      <c r="C21" s="85" t="s">
        <v>13</v>
      </c>
      <c r="D21" s="104">
        <f t="shared" si="11"/>
        <v>0</v>
      </c>
      <c r="E21" s="104">
        <f t="shared" si="11"/>
        <v>0</v>
      </c>
      <c r="F21" s="104">
        <f t="shared" si="11"/>
        <v>0</v>
      </c>
      <c r="G21" s="104">
        <f t="shared" si="11"/>
        <v>0</v>
      </c>
      <c r="H21" s="104">
        <f t="shared" si="11"/>
        <v>0</v>
      </c>
      <c r="I21" s="104">
        <f t="shared" si="11"/>
        <v>0</v>
      </c>
      <c r="J21" s="104">
        <f t="shared" si="11"/>
        <v>0</v>
      </c>
      <c r="K21" s="104">
        <f t="shared" si="11"/>
        <v>0</v>
      </c>
      <c r="L21" s="104">
        <f t="shared" si="11"/>
        <v>0</v>
      </c>
      <c r="M21" s="104">
        <f t="shared" si="11"/>
        <v>0</v>
      </c>
      <c r="N21" s="104">
        <f t="shared" si="11"/>
        <v>0</v>
      </c>
      <c r="O21" s="105">
        <f t="shared" si="11"/>
        <v>0</v>
      </c>
    </row>
    <row r="22" spans="1:15" s="9" customFormat="1" ht="15.75" x14ac:dyDescent="0.2">
      <c r="A22" s="77" t="s">
        <v>0</v>
      </c>
      <c r="B22" s="78"/>
      <c r="C22" s="77"/>
      <c r="D22" s="79"/>
      <c r="E22" s="79"/>
      <c r="F22" s="79"/>
      <c r="G22" s="79"/>
      <c r="H22" s="77"/>
      <c r="I22" s="79"/>
      <c r="J22" s="79"/>
      <c r="K22" s="103"/>
      <c r="L22" s="103"/>
      <c r="M22" s="103"/>
      <c r="N22" s="103"/>
      <c r="O22" s="103"/>
    </row>
    <row r="23" spans="1:15" s="9" customFormat="1" ht="15.75" x14ac:dyDescent="0.2">
      <c r="A23" s="146" t="s">
        <v>39</v>
      </c>
      <c r="B23" s="149" t="s">
        <v>40</v>
      </c>
      <c r="C23" s="80" t="s">
        <v>10</v>
      </c>
      <c r="D23" s="106">
        <v>1700</v>
      </c>
      <c r="E23" s="107">
        <v>1700</v>
      </c>
      <c r="F23" s="108">
        <v>0</v>
      </c>
      <c r="G23" s="108">
        <v>2252.6</v>
      </c>
      <c r="H23" s="108">
        <v>2160</v>
      </c>
      <c r="I23" s="108">
        <v>2640.1</v>
      </c>
      <c r="J23" s="108">
        <v>0</v>
      </c>
      <c r="K23" s="119">
        <v>6000</v>
      </c>
      <c r="L23" s="119">
        <v>0</v>
      </c>
      <c r="M23" s="119">
        <v>0</v>
      </c>
      <c r="N23" s="119">
        <v>0</v>
      </c>
      <c r="O23" s="119">
        <v>0</v>
      </c>
    </row>
    <row r="24" spans="1:15" s="9" customFormat="1" ht="15.75" x14ac:dyDescent="0.2">
      <c r="A24" s="147"/>
      <c r="B24" s="150"/>
      <c r="C24" s="81" t="s">
        <v>12</v>
      </c>
      <c r="D24" s="110"/>
      <c r="E24" s="111"/>
      <c r="F24" s="111"/>
      <c r="G24" s="111"/>
      <c r="H24" s="111"/>
      <c r="I24" s="111"/>
      <c r="J24" s="111"/>
      <c r="K24" s="119"/>
      <c r="L24" s="119"/>
      <c r="M24" s="119"/>
      <c r="N24" s="119"/>
      <c r="O24" s="119"/>
    </row>
    <row r="25" spans="1:15" s="9" customFormat="1" ht="15.75" x14ac:dyDescent="0.2">
      <c r="A25" s="147"/>
      <c r="B25" s="150"/>
      <c r="C25" s="82" t="s">
        <v>7</v>
      </c>
      <c r="D25" s="112"/>
      <c r="E25" s="112"/>
      <c r="F25" s="112"/>
      <c r="G25" s="112"/>
      <c r="H25" s="112"/>
      <c r="I25" s="112"/>
      <c r="J25" s="112"/>
      <c r="K25" s="119"/>
      <c r="L25" s="119"/>
      <c r="M25" s="119"/>
      <c r="N25" s="119"/>
      <c r="O25" s="119"/>
    </row>
    <row r="26" spans="1:15" s="9" customFormat="1" ht="15.75" x14ac:dyDescent="0.2">
      <c r="A26" s="147"/>
      <c r="B26" s="150"/>
      <c r="C26" s="82" t="s">
        <v>8</v>
      </c>
      <c r="D26" s="113">
        <v>1700</v>
      </c>
      <c r="E26" s="114">
        <v>1700</v>
      </c>
      <c r="F26" s="114">
        <v>0</v>
      </c>
      <c r="G26" s="113">
        <v>2252.6</v>
      </c>
      <c r="H26" s="114">
        <v>2160</v>
      </c>
      <c r="I26" s="114">
        <v>2640.1</v>
      </c>
      <c r="J26" s="114">
        <v>0</v>
      </c>
      <c r="K26" s="119">
        <v>6000</v>
      </c>
      <c r="L26" s="119">
        <v>0</v>
      </c>
      <c r="M26" s="119">
        <v>0</v>
      </c>
      <c r="N26" s="119">
        <v>0</v>
      </c>
      <c r="O26" s="119">
        <v>0</v>
      </c>
    </row>
    <row r="27" spans="1:15" s="9" customFormat="1" ht="15.75" x14ac:dyDescent="0.2">
      <c r="A27" s="147"/>
      <c r="B27" s="150"/>
      <c r="C27" s="81" t="s">
        <v>19</v>
      </c>
      <c r="D27" s="112"/>
      <c r="E27" s="112"/>
      <c r="F27" s="112"/>
      <c r="G27" s="112"/>
      <c r="H27" s="112"/>
      <c r="I27" s="112"/>
      <c r="J27" s="112"/>
      <c r="K27" s="109"/>
      <c r="L27" s="109"/>
      <c r="M27" s="109"/>
      <c r="N27" s="109"/>
      <c r="O27" s="109"/>
    </row>
    <row r="28" spans="1:15" s="9" customFormat="1" ht="15.75" x14ac:dyDescent="0.2">
      <c r="A28" s="147"/>
      <c r="B28" s="150"/>
      <c r="C28" s="82" t="s">
        <v>41</v>
      </c>
      <c r="D28" s="110"/>
      <c r="E28" s="111"/>
      <c r="F28" s="111"/>
      <c r="G28" s="111"/>
      <c r="H28" s="111"/>
      <c r="I28" s="111"/>
      <c r="J28" s="111"/>
      <c r="K28" s="109"/>
      <c r="L28" s="109"/>
      <c r="M28" s="109"/>
      <c r="N28" s="109"/>
      <c r="O28" s="109"/>
    </row>
    <row r="29" spans="1:15" s="9" customFormat="1" ht="15.75" x14ac:dyDescent="0.2">
      <c r="A29" s="148"/>
      <c r="B29" s="151"/>
      <c r="C29" s="82" t="s">
        <v>13</v>
      </c>
      <c r="D29" s="115"/>
      <c r="E29" s="115"/>
      <c r="F29" s="115"/>
      <c r="G29" s="115"/>
      <c r="H29" s="115"/>
      <c r="I29" s="115"/>
      <c r="J29" s="115"/>
      <c r="K29" s="109"/>
      <c r="L29" s="109"/>
      <c r="M29" s="109"/>
      <c r="N29" s="109"/>
      <c r="O29" s="109"/>
    </row>
    <row r="30" spans="1:15" s="9" customFormat="1" ht="15.75" x14ac:dyDescent="0.2">
      <c r="A30" s="146" t="s">
        <v>93</v>
      </c>
      <c r="B30" s="149" t="s">
        <v>94</v>
      </c>
      <c r="C30" s="80" t="s">
        <v>10</v>
      </c>
      <c r="D30" s="106">
        <f>SUM(D31:D36)</f>
        <v>0</v>
      </c>
      <c r="E30" s="106">
        <f t="shared" ref="E30:O30" si="12">SUM(E31:E36)</f>
        <v>0</v>
      </c>
      <c r="F30" s="106">
        <f t="shared" si="12"/>
        <v>0</v>
      </c>
      <c r="G30" s="106">
        <f t="shared" si="12"/>
        <v>0</v>
      </c>
      <c r="H30" s="106">
        <f t="shared" si="12"/>
        <v>0</v>
      </c>
      <c r="I30" s="106">
        <f t="shared" si="12"/>
        <v>0</v>
      </c>
      <c r="J30" s="106">
        <f t="shared" si="12"/>
        <v>40.299999999999997</v>
      </c>
      <c r="K30" s="106">
        <f t="shared" si="12"/>
        <v>0</v>
      </c>
      <c r="L30" s="106">
        <f t="shared" si="12"/>
        <v>0</v>
      </c>
      <c r="M30" s="106">
        <f t="shared" si="12"/>
        <v>0</v>
      </c>
      <c r="N30" s="106">
        <f t="shared" si="12"/>
        <v>0</v>
      </c>
      <c r="O30" s="106">
        <f t="shared" si="12"/>
        <v>0</v>
      </c>
    </row>
    <row r="31" spans="1:15" s="9" customFormat="1" ht="15.75" x14ac:dyDescent="0.2">
      <c r="A31" s="147"/>
      <c r="B31" s="150"/>
      <c r="C31" s="81" t="s">
        <v>12</v>
      </c>
      <c r="D31" s="110"/>
      <c r="E31" s="111"/>
      <c r="F31" s="111"/>
      <c r="G31" s="111"/>
      <c r="H31" s="111"/>
      <c r="I31" s="111"/>
      <c r="J31" s="111"/>
      <c r="K31" s="119"/>
      <c r="L31" s="119"/>
      <c r="M31" s="119"/>
      <c r="N31" s="119"/>
      <c r="O31" s="119"/>
    </row>
    <row r="32" spans="1:15" s="9" customFormat="1" ht="15.75" x14ac:dyDescent="0.2">
      <c r="A32" s="147"/>
      <c r="B32" s="150"/>
      <c r="C32" s="82" t="s">
        <v>7</v>
      </c>
      <c r="D32" s="112"/>
      <c r="E32" s="112"/>
      <c r="F32" s="112"/>
      <c r="G32" s="112"/>
      <c r="H32" s="112"/>
      <c r="I32" s="112"/>
      <c r="J32" s="112"/>
      <c r="K32" s="119"/>
      <c r="L32" s="119"/>
      <c r="M32" s="119"/>
      <c r="N32" s="119"/>
      <c r="O32" s="119"/>
    </row>
    <row r="33" spans="1:15" s="9" customFormat="1" ht="15.75" x14ac:dyDescent="0.2">
      <c r="A33" s="147"/>
      <c r="B33" s="150"/>
      <c r="C33" s="82" t="s">
        <v>8</v>
      </c>
      <c r="D33" s="113">
        <v>0</v>
      </c>
      <c r="E33" s="114">
        <v>0</v>
      </c>
      <c r="F33" s="114">
        <v>0</v>
      </c>
      <c r="G33" s="113">
        <v>0</v>
      </c>
      <c r="H33" s="114">
        <v>0</v>
      </c>
      <c r="I33" s="114">
        <v>0</v>
      </c>
      <c r="J33" s="114">
        <v>40.299999999999997</v>
      </c>
      <c r="K33" s="119">
        <v>0</v>
      </c>
      <c r="L33" s="119">
        <v>0</v>
      </c>
      <c r="M33" s="119">
        <v>0</v>
      </c>
      <c r="N33" s="119">
        <v>0</v>
      </c>
      <c r="O33" s="119">
        <v>0</v>
      </c>
    </row>
    <row r="34" spans="1:15" s="9" customFormat="1" ht="15.75" x14ac:dyDescent="0.2">
      <c r="A34" s="147"/>
      <c r="B34" s="150"/>
      <c r="C34" s="81" t="s">
        <v>19</v>
      </c>
      <c r="D34" s="112"/>
      <c r="E34" s="112"/>
      <c r="F34" s="112"/>
      <c r="G34" s="112"/>
      <c r="H34" s="112"/>
      <c r="I34" s="112"/>
      <c r="J34" s="112"/>
      <c r="K34" s="109"/>
      <c r="L34" s="109"/>
      <c r="M34" s="109"/>
      <c r="N34" s="109"/>
      <c r="O34" s="109"/>
    </row>
    <row r="35" spans="1:15" s="9" customFormat="1" ht="15.75" x14ac:dyDescent="0.2">
      <c r="A35" s="147"/>
      <c r="B35" s="150"/>
      <c r="C35" s="82" t="s">
        <v>41</v>
      </c>
      <c r="D35" s="110"/>
      <c r="E35" s="111"/>
      <c r="F35" s="111"/>
      <c r="G35" s="111"/>
      <c r="H35" s="111"/>
      <c r="I35" s="111"/>
      <c r="J35" s="111"/>
      <c r="K35" s="109"/>
      <c r="L35" s="109"/>
      <c r="M35" s="109"/>
      <c r="N35" s="109"/>
      <c r="O35" s="109"/>
    </row>
    <row r="36" spans="1:15" s="9" customFormat="1" ht="15.75" x14ac:dyDescent="0.2">
      <c r="A36" s="148"/>
      <c r="B36" s="151"/>
      <c r="C36" s="82" t="s">
        <v>13</v>
      </c>
      <c r="D36" s="115"/>
      <c r="E36" s="115"/>
      <c r="F36" s="115"/>
      <c r="G36" s="115"/>
      <c r="H36" s="115"/>
      <c r="I36" s="115"/>
      <c r="J36" s="115"/>
      <c r="K36" s="109"/>
      <c r="L36" s="109"/>
      <c r="M36" s="109"/>
      <c r="N36" s="109"/>
      <c r="O36" s="109"/>
    </row>
    <row r="37" spans="1:15" s="3" customFormat="1" ht="15.75" customHeight="1" x14ac:dyDescent="0.25">
      <c r="A37" s="172" t="s">
        <v>21</v>
      </c>
      <c r="B37" s="175" t="s">
        <v>80</v>
      </c>
      <c r="C37" s="50" t="s">
        <v>10</v>
      </c>
      <c r="D37" s="95">
        <f>SUM(D38:D43)</f>
        <v>100</v>
      </c>
      <c r="E37" s="95">
        <f t="shared" ref="E37:O37" si="13">SUM(E38:E43)</f>
        <v>100</v>
      </c>
      <c r="F37" s="95">
        <f t="shared" si="13"/>
        <v>62493.1</v>
      </c>
      <c r="G37" s="95">
        <f t="shared" si="13"/>
        <v>47033.7</v>
      </c>
      <c r="H37" s="95">
        <f t="shared" si="13"/>
        <v>45981.9</v>
      </c>
      <c r="I37" s="95">
        <f t="shared" si="13"/>
        <v>103901.4</v>
      </c>
      <c r="J37" s="96">
        <f t="shared" si="13"/>
        <v>105925.20000000001</v>
      </c>
      <c r="K37" s="96">
        <f t="shared" si="13"/>
        <v>65110.1</v>
      </c>
      <c r="L37" s="96">
        <f t="shared" si="13"/>
        <v>70949</v>
      </c>
      <c r="M37" s="96">
        <f t="shared" si="13"/>
        <v>73828</v>
      </c>
      <c r="N37" s="96">
        <f t="shared" si="13"/>
        <v>72113</v>
      </c>
      <c r="O37" s="96">
        <f t="shared" si="13"/>
        <v>72113</v>
      </c>
    </row>
    <row r="38" spans="1:15" s="3" customFormat="1" ht="15.75" customHeight="1" x14ac:dyDescent="0.25">
      <c r="A38" s="173"/>
      <c r="B38" s="176"/>
      <c r="C38" s="51" t="s">
        <v>12</v>
      </c>
      <c r="D38" s="97">
        <f>SUM(D46+D53+D60+D67)</f>
        <v>0</v>
      </c>
      <c r="E38" s="97">
        <f t="shared" ref="E38:O38" si="14">SUM(E46+E53+E60+E67)</f>
        <v>0</v>
      </c>
      <c r="F38" s="97">
        <f t="shared" si="14"/>
        <v>0</v>
      </c>
      <c r="G38" s="97">
        <f t="shared" si="14"/>
        <v>0</v>
      </c>
      <c r="H38" s="97">
        <f t="shared" si="14"/>
        <v>0</v>
      </c>
      <c r="I38" s="97">
        <f t="shared" si="14"/>
        <v>0</v>
      </c>
      <c r="J38" s="96">
        <f t="shared" si="14"/>
        <v>0</v>
      </c>
      <c r="K38" s="96">
        <f t="shared" si="14"/>
        <v>0</v>
      </c>
      <c r="L38" s="96">
        <f t="shared" si="14"/>
        <v>0</v>
      </c>
      <c r="M38" s="96">
        <f t="shared" si="14"/>
        <v>0</v>
      </c>
      <c r="N38" s="96">
        <f t="shared" si="14"/>
        <v>0</v>
      </c>
      <c r="O38" s="96">
        <f t="shared" si="14"/>
        <v>0</v>
      </c>
    </row>
    <row r="39" spans="1:15" s="3" customFormat="1" ht="15.75" customHeight="1" x14ac:dyDescent="0.25">
      <c r="A39" s="173"/>
      <c r="B39" s="176"/>
      <c r="C39" s="52" t="s">
        <v>7</v>
      </c>
      <c r="D39" s="97">
        <f t="shared" ref="D39:O43" si="15">SUM(D47+D54+D61+D68)</f>
        <v>0</v>
      </c>
      <c r="E39" s="97">
        <f t="shared" si="15"/>
        <v>0</v>
      </c>
      <c r="F39" s="97">
        <f t="shared" si="15"/>
        <v>60000</v>
      </c>
      <c r="G39" s="97">
        <f t="shared" si="15"/>
        <v>0</v>
      </c>
      <c r="H39" s="97">
        <f t="shared" si="15"/>
        <v>0</v>
      </c>
      <c r="I39" s="97">
        <f t="shared" si="15"/>
        <v>39831.199999999997</v>
      </c>
      <c r="J39" s="96">
        <f t="shared" si="15"/>
        <v>38334.9</v>
      </c>
      <c r="K39" s="96">
        <f t="shared" si="15"/>
        <v>0</v>
      </c>
      <c r="L39" s="96">
        <f t="shared" si="15"/>
        <v>0</v>
      </c>
      <c r="M39" s="96">
        <f t="shared" si="15"/>
        <v>0</v>
      </c>
      <c r="N39" s="96">
        <f t="shared" si="15"/>
        <v>0</v>
      </c>
      <c r="O39" s="96">
        <f t="shared" si="15"/>
        <v>0</v>
      </c>
    </row>
    <row r="40" spans="1:15" ht="15.75" customHeight="1" x14ac:dyDescent="0.25">
      <c r="A40" s="173"/>
      <c r="B40" s="176"/>
      <c r="C40" s="52" t="s">
        <v>8</v>
      </c>
      <c r="D40" s="97">
        <f t="shared" si="15"/>
        <v>100</v>
      </c>
      <c r="E40" s="97">
        <f t="shared" si="15"/>
        <v>100</v>
      </c>
      <c r="F40" s="97">
        <f t="shared" si="15"/>
        <v>2493.1</v>
      </c>
      <c r="G40" s="97">
        <f t="shared" si="15"/>
        <v>47033.7</v>
      </c>
      <c r="H40" s="97">
        <f t="shared" si="15"/>
        <v>45981.9</v>
      </c>
      <c r="I40" s="97">
        <f t="shared" si="15"/>
        <v>64070.2</v>
      </c>
      <c r="J40" s="96">
        <f t="shared" si="15"/>
        <v>67590.3</v>
      </c>
      <c r="K40" s="96">
        <f t="shared" si="15"/>
        <v>65110.1</v>
      </c>
      <c r="L40" s="96">
        <f t="shared" si="15"/>
        <v>70949</v>
      </c>
      <c r="M40" s="96">
        <f t="shared" si="15"/>
        <v>73828</v>
      </c>
      <c r="N40" s="96">
        <f t="shared" si="15"/>
        <v>72113</v>
      </c>
      <c r="O40" s="96">
        <f t="shared" si="15"/>
        <v>72113</v>
      </c>
    </row>
    <row r="41" spans="1:15" ht="15.75" customHeight="1" x14ac:dyDescent="0.25">
      <c r="A41" s="173"/>
      <c r="B41" s="176"/>
      <c r="C41" s="53" t="s">
        <v>19</v>
      </c>
      <c r="D41" s="97">
        <f t="shared" si="15"/>
        <v>0</v>
      </c>
      <c r="E41" s="97">
        <f t="shared" si="15"/>
        <v>0</v>
      </c>
      <c r="F41" s="97">
        <f t="shared" si="15"/>
        <v>0</v>
      </c>
      <c r="G41" s="97">
        <f t="shared" si="15"/>
        <v>0</v>
      </c>
      <c r="H41" s="97">
        <f t="shared" si="15"/>
        <v>0</v>
      </c>
      <c r="I41" s="97">
        <f t="shared" si="15"/>
        <v>0</v>
      </c>
      <c r="J41" s="96">
        <f t="shared" si="15"/>
        <v>0</v>
      </c>
      <c r="K41" s="96">
        <f t="shared" si="15"/>
        <v>0</v>
      </c>
      <c r="L41" s="96">
        <f t="shared" si="15"/>
        <v>0</v>
      </c>
      <c r="M41" s="96">
        <f t="shared" si="15"/>
        <v>0</v>
      </c>
      <c r="N41" s="96">
        <f t="shared" si="15"/>
        <v>0</v>
      </c>
      <c r="O41" s="96">
        <f t="shared" si="15"/>
        <v>0</v>
      </c>
    </row>
    <row r="42" spans="1:15" s="3" customFormat="1" ht="15.75" customHeight="1" x14ac:dyDescent="0.25">
      <c r="A42" s="173"/>
      <c r="B42" s="176"/>
      <c r="C42" s="52" t="s">
        <v>22</v>
      </c>
      <c r="D42" s="97">
        <f t="shared" si="15"/>
        <v>0</v>
      </c>
      <c r="E42" s="97">
        <f t="shared" si="15"/>
        <v>0</v>
      </c>
      <c r="F42" s="97">
        <f t="shared" si="15"/>
        <v>0</v>
      </c>
      <c r="G42" s="97">
        <f t="shared" si="15"/>
        <v>0</v>
      </c>
      <c r="H42" s="97">
        <f t="shared" si="15"/>
        <v>0</v>
      </c>
      <c r="I42" s="97">
        <f t="shared" si="15"/>
        <v>0</v>
      </c>
      <c r="J42" s="96">
        <f t="shared" si="15"/>
        <v>0</v>
      </c>
      <c r="K42" s="96">
        <f t="shared" si="15"/>
        <v>0</v>
      </c>
      <c r="L42" s="96">
        <f t="shared" si="15"/>
        <v>0</v>
      </c>
      <c r="M42" s="96">
        <f t="shared" si="15"/>
        <v>0</v>
      </c>
      <c r="N42" s="96">
        <f t="shared" si="15"/>
        <v>0</v>
      </c>
      <c r="O42" s="96">
        <f t="shared" si="15"/>
        <v>0</v>
      </c>
    </row>
    <row r="43" spans="1:15" s="3" customFormat="1" ht="15.75" customHeight="1" x14ac:dyDescent="0.25">
      <c r="A43" s="174"/>
      <c r="B43" s="177"/>
      <c r="C43" s="52" t="s">
        <v>13</v>
      </c>
      <c r="D43" s="97">
        <f t="shared" si="15"/>
        <v>0</v>
      </c>
      <c r="E43" s="97">
        <f t="shared" si="15"/>
        <v>0</v>
      </c>
      <c r="F43" s="97">
        <f t="shared" si="15"/>
        <v>0</v>
      </c>
      <c r="G43" s="97">
        <f t="shared" si="15"/>
        <v>0</v>
      </c>
      <c r="H43" s="97">
        <f t="shared" si="15"/>
        <v>0</v>
      </c>
      <c r="I43" s="97">
        <f t="shared" si="15"/>
        <v>0</v>
      </c>
      <c r="J43" s="96">
        <f t="shared" si="15"/>
        <v>0</v>
      </c>
      <c r="K43" s="96">
        <f t="shared" si="15"/>
        <v>0</v>
      </c>
      <c r="L43" s="96">
        <f t="shared" si="15"/>
        <v>0</v>
      </c>
      <c r="M43" s="96">
        <f t="shared" si="15"/>
        <v>0</v>
      </c>
      <c r="N43" s="96">
        <f t="shared" si="15"/>
        <v>0</v>
      </c>
      <c r="O43" s="96">
        <f t="shared" si="15"/>
        <v>0</v>
      </c>
    </row>
    <row r="44" spans="1:15" s="3" customFormat="1" ht="15.75" x14ac:dyDescent="0.25">
      <c r="A44" s="32" t="s">
        <v>0</v>
      </c>
      <c r="B44" s="31"/>
      <c r="C44" s="14"/>
      <c r="D44" s="8"/>
      <c r="E44" s="8"/>
      <c r="F44" s="8"/>
      <c r="G44" s="8"/>
      <c r="H44" s="8"/>
      <c r="I44" s="8"/>
      <c r="J44" s="8"/>
      <c r="K44" s="48"/>
      <c r="L44" s="48"/>
      <c r="M44" s="48"/>
      <c r="N44" s="48"/>
      <c r="O44" s="48"/>
    </row>
    <row r="45" spans="1:15" s="3" customFormat="1" ht="18.75" customHeight="1" x14ac:dyDescent="0.25">
      <c r="A45" s="178" t="s">
        <v>17</v>
      </c>
      <c r="B45" s="169" t="s">
        <v>69</v>
      </c>
      <c r="C45" s="17" t="s">
        <v>10</v>
      </c>
      <c r="D45" s="93">
        <f>SUM(D46:D51)</f>
        <v>100</v>
      </c>
      <c r="E45" s="93">
        <f t="shared" ref="E45:O45" si="16">SUM(E46:E51)</f>
        <v>100</v>
      </c>
      <c r="F45" s="93">
        <f t="shared" si="16"/>
        <v>105.4</v>
      </c>
      <c r="G45" s="93">
        <f t="shared" si="16"/>
        <v>711.2</v>
      </c>
      <c r="H45" s="93">
        <f t="shared" si="16"/>
        <v>645</v>
      </c>
      <c r="I45" s="93">
        <f t="shared" si="16"/>
        <v>754</v>
      </c>
      <c r="J45" s="93">
        <f t="shared" si="16"/>
        <v>773</v>
      </c>
      <c r="K45" s="93">
        <f t="shared" si="16"/>
        <v>570</v>
      </c>
      <c r="L45" s="93">
        <f t="shared" si="16"/>
        <v>570</v>
      </c>
      <c r="M45" s="93">
        <f t="shared" si="16"/>
        <v>570</v>
      </c>
      <c r="N45" s="93">
        <f t="shared" si="16"/>
        <v>570</v>
      </c>
      <c r="O45" s="118">
        <f t="shared" si="16"/>
        <v>570</v>
      </c>
    </row>
    <row r="46" spans="1:15" s="3" customFormat="1" ht="15.75" x14ac:dyDescent="0.25">
      <c r="A46" s="179"/>
      <c r="B46" s="170"/>
      <c r="C46" s="13" t="s">
        <v>12</v>
      </c>
      <c r="D46" s="94">
        <v>0</v>
      </c>
      <c r="E46" s="90">
        <v>0</v>
      </c>
      <c r="F46" s="90">
        <v>0</v>
      </c>
      <c r="G46" s="90">
        <v>0</v>
      </c>
      <c r="H46" s="90">
        <v>0</v>
      </c>
      <c r="I46" s="90">
        <v>0</v>
      </c>
      <c r="J46" s="90">
        <v>0</v>
      </c>
      <c r="K46" s="90">
        <v>0</v>
      </c>
      <c r="L46" s="90">
        <v>0</v>
      </c>
      <c r="M46" s="90">
        <v>0</v>
      </c>
      <c r="N46" s="90">
        <v>0</v>
      </c>
      <c r="O46" s="90">
        <v>0</v>
      </c>
    </row>
    <row r="47" spans="1:15" s="3" customFormat="1" ht="15.75" x14ac:dyDescent="0.25">
      <c r="A47" s="179"/>
      <c r="B47" s="170"/>
      <c r="C47" s="14" t="s">
        <v>7</v>
      </c>
      <c r="D47" s="94">
        <v>0</v>
      </c>
      <c r="E47" s="90">
        <v>0</v>
      </c>
      <c r="F47" s="90">
        <v>0</v>
      </c>
      <c r="G47" s="90">
        <v>0</v>
      </c>
      <c r="H47" s="90">
        <v>0</v>
      </c>
      <c r="I47" s="90">
        <v>0</v>
      </c>
      <c r="J47" s="90">
        <v>0</v>
      </c>
      <c r="K47" s="90">
        <v>0</v>
      </c>
      <c r="L47" s="90">
        <v>0</v>
      </c>
      <c r="M47" s="90">
        <v>0</v>
      </c>
      <c r="N47" s="90">
        <v>0</v>
      </c>
      <c r="O47" s="90">
        <v>0</v>
      </c>
    </row>
    <row r="48" spans="1:15" s="3" customFormat="1" ht="15.75" x14ac:dyDescent="0.25">
      <c r="A48" s="179"/>
      <c r="B48" s="170"/>
      <c r="C48" s="14" t="s">
        <v>8</v>
      </c>
      <c r="D48" s="94">
        <v>100</v>
      </c>
      <c r="E48" s="94">
        <v>100</v>
      </c>
      <c r="F48" s="94">
        <v>105.4</v>
      </c>
      <c r="G48" s="94">
        <v>711.2</v>
      </c>
      <c r="H48" s="94">
        <v>645</v>
      </c>
      <c r="I48" s="94">
        <v>754</v>
      </c>
      <c r="J48" s="90">
        <v>773</v>
      </c>
      <c r="K48" s="90">
        <v>570</v>
      </c>
      <c r="L48" s="90">
        <v>570</v>
      </c>
      <c r="M48" s="90">
        <v>570</v>
      </c>
      <c r="N48" s="90">
        <v>570</v>
      </c>
      <c r="O48" s="90">
        <v>570</v>
      </c>
    </row>
    <row r="49" spans="1:15" s="3" customFormat="1" ht="15.75" x14ac:dyDescent="0.25">
      <c r="A49" s="179"/>
      <c r="B49" s="170"/>
      <c r="C49" s="15" t="s">
        <v>23</v>
      </c>
      <c r="D49" s="94">
        <v>0</v>
      </c>
      <c r="E49" s="90">
        <v>0</v>
      </c>
      <c r="F49" s="90">
        <v>0</v>
      </c>
      <c r="G49" s="90">
        <v>0</v>
      </c>
      <c r="H49" s="90">
        <v>0</v>
      </c>
      <c r="I49" s="90">
        <v>0</v>
      </c>
      <c r="J49" s="90">
        <v>0</v>
      </c>
      <c r="K49" s="90">
        <v>0</v>
      </c>
      <c r="L49" s="90">
        <v>0</v>
      </c>
      <c r="M49" s="90">
        <v>0</v>
      </c>
      <c r="N49" s="90">
        <v>0</v>
      </c>
      <c r="O49" s="90">
        <v>0</v>
      </c>
    </row>
    <row r="50" spans="1:15" s="3" customFormat="1" ht="15.75" x14ac:dyDescent="0.25">
      <c r="A50" s="179"/>
      <c r="B50" s="170"/>
      <c r="C50" s="14" t="s">
        <v>9</v>
      </c>
      <c r="D50" s="94">
        <v>0</v>
      </c>
      <c r="E50" s="90">
        <v>0</v>
      </c>
      <c r="F50" s="90">
        <v>0</v>
      </c>
      <c r="G50" s="90">
        <v>0</v>
      </c>
      <c r="H50" s="90">
        <v>0</v>
      </c>
      <c r="I50" s="90">
        <v>0</v>
      </c>
      <c r="J50" s="90">
        <v>0</v>
      </c>
      <c r="K50" s="90">
        <v>0</v>
      </c>
      <c r="L50" s="90">
        <v>0</v>
      </c>
      <c r="M50" s="90">
        <v>0</v>
      </c>
      <c r="N50" s="90">
        <v>0</v>
      </c>
      <c r="O50" s="90">
        <v>0</v>
      </c>
    </row>
    <row r="51" spans="1:15" s="3" customFormat="1" ht="15.75" x14ac:dyDescent="0.25">
      <c r="A51" s="180"/>
      <c r="B51" s="171"/>
      <c r="C51" s="14" t="s">
        <v>13</v>
      </c>
      <c r="D51" s="94">
        <v>0</v>
      </c>
      <c r="E51" s="90">
        <v>0</v>
      </c>
      <c r="F51" s="90">
        <v>0</v>
      </c>
      <c r="G51" s="90">
        <v>0</v>
      </c>
      <c r="H51" s="90">
        <v>0</v>
      </c>
      <c r="I51" s="90">
        <v>0</v>
      </c>
      <c r="J51" s="90">
        <v>0</v>
      </c>
      <c r="K51" s="90">
        <v>0</v>
      </c>
      <c r="L51" s="90">
        <v>0</v>
      </c>
      <c r="M51" s="90">
        <v>0</v>
      </c>
      <c r="N51" s="90">
        <v>0</v>
      </c>
      <c r="O51" s="90">
        <v>0</v>
      </c>
    </row>
    <row r="52" spans="1:15" ht="15.75" x14ac:dyDescent="0.25">
      <c r="A52" s="158" t="s">
        <v>46</v>
      </c>
      <c r="B52" s="161" t="s">
        <v>47</v>
      </c>
      <c r="C52" s="87" t="s">
        <v>10</v>
      </c>
      <c r="D52" s="88">
        <f>SUM(D53:D58)</f>
        <v>0</v>
      </c>
      <c r="E52" s="88">
        <f t="shared" ref="E52:O52" si="17">SUM(E53:E58)</f>
        <v>0</v>
      </c>
      <c r="F52" s="88">
        <v>22387.7</v>
      </c>
      <c r="G52" s="88">
        <f>SUM(G53:G58)</f>
        <v>46279.5</v>
      </c>
      <c r="H52" s="88">
        <f t="shared" si="17"/>
        <v>45336.9</v>
      </c>
      <c r="I52" s="88">
        <f t="shared" si="17"/>
        <v>103147.4</v>
      </c>
      <c r="J52" s="88">
        <f t="shared" si="17"/>
        <v>105152.20000000001</v>
      </c>
      <c r="K52" s="88">
        <f t="shared" si="17"/>
        <v>64540.1</v>
      </c>
      <c r="L52" s="88">
        <f t="shared" si="17"/>
        <v>70379</v>
      </c>
      <c r="M52" s="88">
        <f t="shared" si="17"/>
        <v>73258</v>
      </c>
      <c r="N52" s="88">
        <f t="shared" si="17"/>
        <v>71543</v>
      </c>
      <c r="O52" s="88">
        <f t="shared" si="17"/>
        <v>71543</v>
      </c>
    </row>
    <row r="53" spans="1:15" ht="15.75" x14ac:dyDescent="0.25">
      <c r="A53" s="159"/>
      <c r="B53" s="167"/>
      <c r="C53" s="89" t="s">
        <v>12</v>
      </c>
      <c r="D53" s="90">
        <f>SUM(D60+D67+D74+D81+D88+D95+D102+D109+D116+D123+D130+D137+D144+D151)</f>
        <v>0</v>
      </c>
      <c r="E53" s="90">
        <f t="shared" ref="E53:J53" si="18">SUM(E60+E67+E74+E81+E88+E95+E102+E109+E116+E123+E130+E137+E144+E151)</f>
        <v>0</v>
      </c>
      <c r="F53" s="90">
        <f t="shared" si="18"/>
        <v>0</v>
      </c>
      <c r="G53" s="90">
        <f t="shared" si="18"/>
        <v>0</v>
      </c>
      <c r="H53" s="90">
        <f t="shared" si="18"/>
        <v>0</v>
      </c>
      <c r="I53" s="90">
        <f t="shared" si="18"/>
        <v>0</v>
      </c>
      <c r="J53" s="90">
        <f t="shared" si="18"/>
        <v>0</v>
      </c>
      <c r="K53" s="90">
        <f t="shared" ref="K53:O53" si="19">SUM(K60+K67+K74+K81+K88+K95+K102+K109+K116+K123+K130+K137+K144+K151)</f>
        <v>0</v>
      </c>
      <c r="L53" s="90">
        <f t="shared" si="19"/>
        <v>0</v>
      </c>
      <c r="M53" s="90">
        <f t="shared" si="19"/>
        <v>0</v>
      </c>
      <c r="N53" s="90">
        <f t="shared" si="19"/>
        <v>0</v>
      </c>
      <c r="O53" s="90">
        <f t="shared" si="19"/>
        <v>0</v>
      </c>
    </row>
    <row r="54" spans="1:15" ht="15.75" x14ac:dyDescent="0.25">
      <c r="A54" s="159"/>
      <c r="B54" s="167"/>
      <c r="C54" s="91" t="s">
        <v>7</v>
      </c>
      <c r="D54" s="90">
        <f t="shared" ref="D54:J58" si="20">SUM(D61+D68+D75+D82+D89+D96+D103+D110+D117+D124+D131+D138+D145+D152)</f>
        <v>0</v>
      </c>
      <c r="E54" s="90">
        <f t="shared" si="20"/>
        <v>0</v>
      </c>
      <c r="F54" s="90">
        <v>20000</v>
      </c>
      <c r="G54" s="90">
        <f t="shared" si="20"/>
        <v>0</v>
      </c>
      <c r="H54" s="90">
        <f t="shared" si="20"/>
        <v>0</v>
      </c>
      <c r="I54" s="90">
        <v>39831.199999999997</v>
      </c>
      <c r="J54" s="90">
        <v>38334.9</v>
      </c>
      <c r="K54" s="90">
        <f t="shared" ref="K54:O54" si="21">SUM(K61+K68+K75+K82+K89+K96+K103+K110+K117+K124+K131+K138+K145+K152)</f>
        <v>0</v>
      </c>
      <c r="L54" s="90">
        <f t="shared" si="21"/>
        <v>0</v>
      </c>
      <c r="M54" s="90">
        <f t="shared" si="21"/>
        <v>0</v>
      </c>
      <c r="N54" s="90">
        <f t="shared" si="21"/>
        <v>0</v>
      </c>
      <c r="O54" s="90">
        <f t="shared" si="21"/>
        <v>0</v>
      </c>
    </row>
    <row r="55" spans="1:15" ht="15.75" x14ac:dyDescent="0.25">
      <c r="A55" s="159"/>
      <c r="B55" s="167"/>
      <c r="C55" s="91" t="s">
        <v>8</v>
      </c>
      <c r="D55" s="90">
        <f t="shared" si="20"/>
        <v>0</v>
      </c>
      <c r="E55" s="90">
        <f t="shared" si="20"/>
        <v>0</v>
      </c>
      <c r="F55" s="90">
        <v>2387.6999999999998</v>
      </c>
      <c r="G55" s="90">
        <v>46279.5</v>
      </c>
      <c r="H55" s="90">
        <v>45336.9</v>
      </c>
      <c r="I55" s="90">
        <v>63316.2</v>
      </c>
      <c r="J55" s="90">
        <v>66817.3</v>
      </c>
      <c r="K55" s="90">
        <v>64540.1</v>
      </c>
      <c r="L55" s="90">
        <v>70379</v>
      </c>
      <c r="M55" s="90">
        <v>73258</v>
      </c>
      <c r="N55" s="90">
        <v>71543</v>
      </c>
      <c r="O55" s="90">
        <v>71543</v>
      </c>
    </row>
    <row r="56" spans="1:15" ht="15.75" x14ac:dyDescent="0.25">
      <c r="A56" s="159"/>
      <c r="B56" s="167"/>
      <c r="C56" s="92" t="s">
        <v>23</v>
      </c>
      <c r="D56" s="90">
        <f t="shared" si="20"/>
        <v>0</v>
      </c>
      <c r="E56" s="90">
        <f t="shared" si="20"/>
        <v>0</v>
      </c>
      <c r="F56" s="90">
        <f t="shared" si="20"/>
        <v>0</v>
      </c>
      <c r="G56" s="90">
        <f t="shared" si="20"/>
        <v>0</v>
      </c>
      <c r="H56" s="90">
        <f t="shared" si="20"/>
        <v>0</v>
      </c>
      <c r="I56" s="90">
        <f t="shared" si="20"/>
        <v>0</v>
      </c>
      <c r="J56" s="90">
        <f t="shared" si="20"/>
        <v>0</v>
      </c>
      <c r="K56" s="90">
        <f t="shared" ref="K56:O56" si="22">SUM(K63+K70+K77+K84+K91+K98+K105+K112+K119+K126+K133+K140+K147+K154)</f>
        <v>0</v>
      </c>
      <c r="L56" s="90">
        <f t="shared" si="22"/>
        <v>0</v>
      </c>
      <c r="M56" s="90">
        <f t="shared" si="22"/>
        <v>0</v>
      </c>
      <c r="N56" s="90">
        <f t="shared" si="22"/>
        <v>0</v>
      </c>
      <c r="O56" s="90">
        <f t="shared" si="22"/>
        <v>0</v>
      </c>
    </row>
    <row r="57" spans="1:15" ht="15.75" x14ac:dyDescent="0.25">
      <c r="A57" s="159"/>
      <c r="B57" s="167"/>
      <c r="C57" s="91" t="s">
        <v>9</v>
      </c>
      <c r="D57" s="90">
        <f t="shared" si="20"/>
        <v>0</v>
      </c>
      <c r="E57" s="90">
        <f t="shared" si="20"/>
        <v>0</v>
      </c>
      <c r="F57" s="90">
        <f t="shared" si="20"/>
        <v>0</v>
      </c>
      <c r="G57" s="90">
        <f t="shared" si="20"/>
        <v>0</v>
      </c>
      <c r="H57" s="90">
        <f t="shared" si="20"/>
        <v>0</v>
      </c>
      <c r="I57" s="90">
        <f t="shared" si="20"/>
        <v>0</v>
      </c>
      <c r="J57" s="90">
        <f t="shared" si="20"/>
        <v>0</v>
      </c>
      <c r="K57" s="90">
        <f t="shared" ref="K57:O57" si="23">SUM(K64+K71+K78+K85+K92+K99+K106+K113+K120+K127+K134+K141+K148+K155)</f>
        <v>0</v>
      </c>
      <c r="L57" s="90">
        <f t="shared" si="23"/>
        <v>0</v>
      </c>
      <c r="M57" s="90">
        <f t="shared" si="23"/>
        <v>0</v>
      </c>
      <c r="N57" s="90">
        <f t="shared" si="23"/>
        <v>0</v>
      </c>
      <c r="O57" s="90">
        <f t="shared" si="23"/>
        <v>0</v>
      </c>
    </row>
    <row r="58" spans="1:15" ht="15.75" x14ac:dyDescent="0.25">
      <c r="A58" s="160"/>
      <c r="B58" s="168"/>
      <c r="C58" s="91" t="s">
        <v>13</v>
      </c>
      <c r="D58" s="90">
        <f t="shared" si="20"/>
        <v>0</v>
      </c>
      <c r="E58" s="90">
        <f t="shared" si="20"/>
        <v>0</v>
      </c>
      <c r="F58" s="90">
        <f t="shared" si="20"/>
        <v>0</v>
      </c>
      <c r="G58" s="90">
        <f t="shared" si="20"/>
        <v>0</v>
      </c>
      <c r="H58" s="90">
        <f t="shared" si="20"/>
        <v>0</v>
      </c>
      <c r="I58" s="90">
        <f t="shared" si="20"/>
        <v>0</v>
      </c>
      <c r="J58" s="90">
        <f t="shared" si="20"/>
        <v>0</v>
      </c>
      <c r="K58" s="90">
        <f t="shared" ref="K58:O58" si="24">SUM(K65+K72+K79+K86+K93+K100+K107+K114+K121+K128+K135+K142+K149+K156)</f>
        <v>0</v>
      </c>
      <c r="L58" s="90">
        <f t="shared" si="24"/>
        <v>0</v>
      </c>
      <c r="M58" s="90">
        <f t="shared" si="24"/>
        <v>0</v>
      </c>
      <c r="N58" s="90">
        <f t="shared" si="24"/>
        <v>0</v>
      </c>
      <c r="O58" s="90">
        <f t="shared" si="24"/>
        <v>0</v>
      </c>
    </row>
    <row r="59" spans="1:15" ht="15.75" x14ac:dyDescent="0.25">
      <c r="A59" s="158" t="s">
        <v>61</v>
      </c>
      <c r="B59" s="161" t="s">
        <v>62</v>
      </c>
      <c r="C59" s="87" t="s">
        <v>10</v>
      </c>
      <c r="D59" s="88">
        <f>SUM(D60:D65)</f>
        <v>0</v>
      </c>
      <c r="E59" s="88">
        <f t="shared" ref="E59:O59" si="25">SUM(E60:E65)</f>
        <v>0</v>
      </c>
      <c r="F59" s="88">
        <f t="shared" si="25"/>
        <v>40000</v>
      </c>
      <c r="G59" s="88">
        <f t="shared" si="25"/>
        <v>43</v>
      </c>
      <c r="H59" s="88">
        <f t="shared" si="25"/>
        <v>0</v>
      </c>
      <c r="I59" s="88">
        <f>SUM(I60:I65)</f>
        <v>0</v>
      </c>
      <c r="J59" s="88">
        <f t="shared" si="25"/>
        <v>0</v>
      </c>
      <c r="K59" s="88">
        <f t="shared" si="25"/>
        <v>0</v>
      </c>
      <c r="L59" s="88">
        <f t="shared" si="25"/>
        <v>0</v>
      </c>
      <c r="M59" s="88">
        <f t="shared" si="25"/>
        <v>0</v>
      </c>
      <c r="N59" s="88">
        <f t="shared" si="25"/>
        <v>0</v>
      </c>
      <c r="O59" s="88">
        <f t="shared" si="25"/>
        <v>0</v>
      </c>
    </row>
    <row r="60" spans="1:15" ht="15.75" x14ac:dyDescent="0.25">
      <c r="A60" s="159"/>
      <c r="B60" s="167"/>
      <c r="C60" s="89" t="s">
        <v>12</v>
      </c>
      <c r="D60" s="90">
        <f>SUM(D67+D74+D81+D88+D95+D102+D109+D116+D123+D130+D137+D144+D151+D158)</f>
        <v>0</v>
      </c>
      <c r="E60" s="90">
        <f t="shared" ref="E60:J60" si="26">SUM(E67+E74+E81+E88+E95+E102+E109+E116+E123+E130+E137+E144+E151+E158)</f>
        <v>0</v>
      </c>
      <c r="F60" s="90">
        <f t="shared" si="26"/>
        <v>0</v>
      </c>
      <c r="G60" s="90">
        <f t="shared" si="26"/>
        <v>0</v>
      </c>
      <c r="H60" s="90">
        <f t="shared" si="26"/>
        <v>0</v>
      </c>
      <c r="I60" s="90">
        <f t="shared" si="26"/>
        <v>0</v>
      </c>
      <c r="J60" s="90">
        <f t="shared" si="26"/>
        <v>0</v>
      </c>
      <c r="K60" s="90">
        <f t="shared" ref="K60:O60" si="27">SUM(K67+K74+K81+K88+K95+K102+K109+K116+K123+K130+K137+K144+K151+K158)</f>
        <v>0</v>
      </c>
      <c r="L60" s="90">
        <f t="shared" si="27"/>
        <v>0</v>
      </c>
      <c r="M60" s="90">
        <f t="shared" si="27"/>
        <v>0</v>
      </c>
      <c r="N60" s="90">
        <f t="shared" si="27"/>
        <v>0</v>
      </c>
      <c r="O60" s="90">
        <f t="shared" si="27"/>
        <v>0</v>
      </c>
    </row>
    <row r="61" spans="1:15" ht="15.75" x14ac:dyDescent="0.25">
      <c r="A61" s="159"/>
      <c r="B61" s="167"/>
      <c r="C61" s="91" t="s">
        <v>7</v>
      </c>
      <c r="D61" s="90">
        <f t="shared" ref="D61:J61" si="28">SUM(D68+D75+D82+D89+D96+D103+D110+D117+D124+D131+D138+D145+D152+D159)</f>
        <v>0</v>
      </c>
      <c r="E61" s="90">
        <f t="shared" si="28"/>
        <v>0</v>
      </c>
      <c r="F61" s="90">
        <v>40000</v>
      </c>
      <c r="G61" s="90">
        <f t="shared" si="28"/>
        <v>0</v>
      </c>
      <c r="H61" s="90">
        <f t="shared" si="28"/>
        <v>0</v>
      </c>
      <c r="I61" s="90">
        <f t="shared" si="28"/>
        <v>0</v>
      </c>
      <c r="J61" s="90">
        <f t="shared" si="28"/>
        <v>0</v>
      </c>
      <c r="K61" s="90">
        <f t="shared" ref="K61:O61" si="29">SUM(K68+K75+K82+K89+K96+K103+K110+K117+K124+K131+K138+K145+K152+K159)</f>
        <v>0</v>
      </c>
      <c r="L61" s="90">
        <f t="shared" si="29"/>
        <v>0</v>
      </c>
      <c r="M61" s="90">
        <f t="shared" si="29"/>
        <v>0</v>
      </c>
      <c r="N61" s="90">
        <f t="shared" si="29"/>
        <v>0</v>
      </c>
      <c r="O61" s="90">
        <f t="shared" si="29"/>
        <v>0</v>
      </c>
    </row>
    <row r="62" spans="1:15" ht="15.75" x14ac:dyDescent="0.25">
      <c r="A62" s="159"/>
      <c r="B62" s="167"/>
      <c r="C62" s="91" t="s">
        <v>8</v>
      </c>
      <c r="D62" s="90">
        <f t="shared" ref="D62:E62" si="30">SUM(D69+D76+D83+D90+D97+D104+D111+D118+D125+D132+D139+D146+D153+D160)</f>
        <v>0</v>
      </c>
      <c r="E62" s="90">
        <f t="shared" si="30"/>
        <v>0</v>
      </c>
      <c r="F62" s="90">
        <v>0</v>
      </c>
      <c r="G62" s="90">
        <v>43</v>
      </c>
      <c r="H62" s="90">
        <f t="shared" ref="H62:J62" si="31">SUM(H69+H76+H83+H90+H97+H104+H111+H118+H125+H132+H139+H146+H153+H160)</f>
        <v>0</v>
      </c>
      <c r="I62" s="90">
        <v>0</v>
      </c>
      <c r="J62" s="90">
        <f t="shared" si="31"/>
        <v>0</v>
      </c>
      <c r="K62" s="90">
        <f t="shared" ref="K62:O62" si="32">SUM(K69+K76+K83+K90+K97+K104+K111+K118+K125+K132+K139+K146+K153+K160)</f>
        <v>0</v>
      </c>
      <c r="L62" s="90">
        <f t="shared" si="32"/>
        <v>0</v>
      </c>
      <c r="M62" s="90">
        <f t="shared" si="32"/>
        <v>0</v>
      </c>
      <c r="N62" s="90">
        <f t="shared" si="32"/>
        <v>0</v>
      </c>
      <c r="O62" s="90">
        <f t="shared" si="32"/>
        <v>0</v>
      </c>
    </row>
    <row r="63" spans="1:15" ht="15.75" x14ac:dyDescent="0.25">
      <c r="A63" s="159"/>
      <c r="B63" s="167"/>
      <c r="C63" s="92" t="s">
        <v>23</v>
      </c>
      <c r="D63" s="90">
        <f t="shared" ref="D63:J63" si="33">SUM(D70+D77+D84+D91+D98+D105+D112+D119+D126+D133+D140+D147+D154+D161)</f>
        <v>0</v>
      </c>
      <c r="E63" s="90">
        <f t="shared" si="33"/>
        <v>0</v>
      </c>
      <c r="F63" s="90">
        <f t="shared" si="33"/>
        <v>0</v>
      </c>
      <c r="G63" s="90">
        <f t="shared" si="33"/>
        <v>0</v>
      </c>
      <c r="H63" s="90">
        <f t="shared" si="33"/>
        <v>0</v>
      </c>
      <c r="I63" s="90">
        <f t="shared" si="33"/>
        <v>0</v>
      </c>
      <c r="J63" s="90">
        <f t="shared" si="33"/>
        <v>0</v>
      </c>
      <c r="K63" s="90">
        <f t="shared" ref="K63:O63" si="34">SUM(K70+K77+K84+K91+K98+K105+K112+K119+K126+K133+K140+K147+K154+K161)</f>
        <v>0</v>
      </c>
      <c r="L63" s="90">
        <f t="shared" si="34"/>
        <v>0</v>
      </c>
      <c r="M63" s="90">
        <f t="shared" si="34"/>
        <v>0</v>
      </c>
      <c r="N63" s="90">
        <f t="shared" si="34"/>
        <v>0</v>
      </c>
      <c r="O63" s="90">
        <f t="shared" si="34"/>
        <v>0</v>
      </c>
    </row>
    <row r="64" spans="1:15" ht="15.75" x14ac:dyDescent="0.25">
      <c r="A64" s="159"/>
      <c r="B64" s="167"/>
      <c r="C64" s="91" t="s">
        <v>9</v>
      </c>
      <c r="D64" s="90">
        <f t="shared" ref="D64:J64" si="35">SUM(D71+D78+D85+D92+D99+D106+D113+D120+D127+D134+D141+D148+D155+D162)</f>
        <v>0</v>
      </c>
      <c r="E64" s="90">
        <f t="shared" si="35"/>
        <v>0</v>
      </c>
      <c r="F64" s="90">
        <f t="shared" si="35"/>
        <v>0</v>
      </c>
      <c r="G64" s="90">
        <f t="shared" si="35"/>
        <v>0</v>
      </c>
      <c r="H64" s="90">
        <f t="shared" si="35"/>
        <v>0</v>
      </c>
      <c r="I64" s="90">
        <f t="shared" si="35"/>
        <v>0</v>
      </c>
      <c r="J64" s="90">
        <f t="shared" si="35"/>
        <v>0</v>
      </c>
      <c r="K64" s="90">
        <f t="shared" ref="K64:O64" si="36">SUM(K71+K78+K85+K92+K99+K106+K113+K120+K127+K134+K141+K148+K155+K162)</f>
        <v>0</v>
      </c>
      <c r="L64" s="90">
        <f t="shared" si="36"/>
        <v>0</v>
      </c>
      <c r="M64" s="90">
        <f t="shared" si="36"/>
        <v>0</v>
      </c>
      <c r="N64" s="90">
        <f t="shared" si="36"/>
        <v>0</v>
      </c>
      <c r="O64" s="90">
        <f t="shared" si="36"/>
        <v>0</v>
      </c>
    </row>
    <row r="65" spans="1:15" ht="15.75" x14ac:dyDescent="0.25">
      <c r="A65" s="160"/>
      <c r="B65" s="168"/>
      <c r="C65" s="91" t="s">
        <v>13</v>
      </c>
      <c r="D65" s="90">
        <f t="shared" ref="D65:J65" si="37">SUM(D72+D79+D86+D93+D100+D107+D114+D121+D128+D135+D142+D149+D156+D163)</f>
        <v>0</v>
      </c>
      <c r="E65" s="90">
        <f t="shared" si="37"/>
        <v>0</v>
      </c>
      <c r="F65" s="90">
        <f t="shared" si="37"/>
        <v>0</v>
      </c>
      <c r="G65" s="90">
        <f t="shared" si="37"/>
        <v>0</v>
      </c>
      <c r="H65" s="90">
        <f t="shared" si="37"/>
        <v>0</v>
      </c>
      <c r="I65" s="90">
        <f t="shared" si="37"/>
        <v>0</v>
      </c>
      <c r="J65" s="90">
        <f t="shared" si="37"/>
        <v>0</v>
      </c>
      <c r="K65" s="90">
        <f t="shared" ref="K65:O65" si="38">SUM(K72+K79+K86+K93+K100+K107+K114+K121+K128+K135+K142+K149+K156+K163)</f>
        <v>0</v>
      </c>
      <c r="L65" s="90">
        <f t="shared" si="38"/>
        <v>0</v>
      </c>
      <c r="M65" s="90">
        <f t="shared" si="38"/>
        <v>0</v>
      </c>
      <c r="N65" s="90">
        <f t="shared" si="38"/>
        <v>0</v>
      </c>
      <c r="O65" s="90">
        <f t="shared" si="38"/>
        <v>0</v>
      </c>
    </row>
    <row r="66" spans="1:15" ht="15.75" customHeight="1" x14ac:dyDescent="0.25">
      <c r="A66" s="158" t="s">
        <v>70</v>
      </c>
      <c r="B66" s="161" t="s">
        <v>71</v>
      </c>
      <c r="C66" s="87" t="s">
        <v>10</v>
      </c>
      <c r="D66" s="88">
        <f>SUM(D67:D72)</f>
        <v>0</v>
      </c>
      <c r="E66" s="88">
        <f t="shared" ref="E66:O66" si="39">SUM(E67:E72)</f>
        <v>0</v>
      </c>
      <c r="F66" s="88">
        <f t="shared" si="39"/>
        <v>0</v>
      </c>
      <c r="G66" s="88">
        <f t="shared" si="39"/>
        <v>0</v>
      </c>
      <c r="H66" s="88">
        <f t="shared" si="39"/>
        <v>0</v>
      </c>
      <c r="I66" s="88">
        <f t="shared" si="39"/>
        <v>0</v>
      </c>
      <c r="J66" s="88">
        <f t="shared" si="39"/>
        <v>0</v>
      </c>
      <c r="K66" s="88">
        <f t="shared" si="39"/>
        <v>0</v>
      </c>
      <c r="L66" s="88">
        <f t="shared" si="39"/>
        <v>0</v>
      </c>
      <c r="M66" s="88">
        <f t="shared" si="39"/>
        <v>0</v>
      </c>
      <c r="N66" s="88">
        <f t="shared" si="39"/>
        <v>0</v>
      </c>
      <c r="O66" s="88">
        <f t="shared" si="39"/>
        <v>0</v>
      </c>
    </row>
    <row r="67" spans="1:15" ht="15.75" x14ac:dyDescent="0.25">
      <c r="A67" s="159"/>
      <c r="B67" s="162"/>
      <c r="C67" s="89" t="s">
        <v>12</v>
      </c>
      <c r="D67" s="90">
        <v>0</v>
      </c>
      <c r="E67" s="90">
        <v>0</v>
      </c>
      <c r="F67" s="90">
        <v>0</v>
      </c>
      <c r="G67" s="90">
        <v>0</v>
      </c>
      <c r="H67" s="90">
        <v>0</v>
      </c>
      <c r="I67" s="90">
        <v>0</v>
      </c>
      <c r="J67" s="90">
        <v>0</v>
      </c>
      <c r="K67" s="90">
        <v>0</v>
      </c>
      <c r="L67" s="90">
        <v>0</v>
      </c>
      <c r="M67" s="90">
        <v>0</v>
      </c>
      <c r="N67" s="90">
        <v>0</v>
      </c>
      <c r="O67" s="90">
        <v>0</v>
      </c>
    </row>
    <row r="68" spans="1:15" ht="15.75" x14ac:dyDescent="0.25">
      <c r="A68" s="159"/>
      <c r="B68" s="162"/>
      <c r="C68" s="91" t="s">
        <v>7</v>
      </c>
      <c r="D68" s="90">
        <v>0</v>
      </c>
      <c r="E68" s="90">
        <v>0</v>
      </c>
      <c r="F68" s="90">
        <v>0</v>
      </c>
      <c r="G68" s="90">
        <v>0</v>
      </c>
      <c r="H68" s="90">
        <v>0</v>
      </c>
      <c r="I68" s="90">
        <v>0</v>
      </c>
      <c r="J68" s="90">
        <v>0</v>
      </c>
      <c r="K68" s="90">
        <v>0</v>
      </c>
      <c r="L68" s="90">
        <v>0</v>
      </c>
      <c r="M68" s="90">
        <v>0</v>
      </c>
      <c r="N68" s="90">
        <v>0</v>
      </c>
      <c r="O68" s="90">
        <v>0</v>
      </c>
    </row>
    <row r="69" spans="1:15" ht="15.75" x14ac:dyDescent="0.25">
      <c r="A69" s="159"/>
      <c r="B69" s="162"/>
      <c r="C69" s="91" t="s">
        <v>8</v>
      </c>
      <c r="D69" s="90">
        <v>0</v>
      </c>
      <c r="E69" s="90">
        <v>0</v>
      </c>
      <c r="F69" s="90">
        <v>0</v>
      </c>
      <c r="G69" s="90">
        <v>0</v>
      </c>
      <c r="H69" s="90">
        <v>0</v>
      </c>
      <c r="I69" s="90">
        <v>0</v>
      </c>
      <c r="J69" s="90">
        <v>0</v>
      </c>
      <c r="K69" s="90">
        <v>0</v>
      </c>
      <c r="L69" s="90">
        <v>0</v>
      </c>
      <c r="M69" s="90">
        <v>0</v>
      </c>
      <c r="N69" s="90">
        <v>0</v>
      </c>
      <c r="O69" s="90">
        <v>0</v>
      </c>
    </row>
    <row r="70" spans="1:15" ht="15.75" x14ac:dyDescent="0.25">
      <c r="A70" s="159"/>
      <c r="B70" s="162"/>
      <c r="C70" s="92" t="s">
        <v>23</v>
      </c>
      <c r="D70" s="90">
        <v>0</v>
      </c>
      <c r="E70" s="90">
        <v>0</v>
      </c>
      <c r="F70" s="90">
        <v>0</v>
      </c>
      <c r="G70" s="90">
        <v>0</v>
      </c>
      <c r="H70" s="90">
        <v>0</v>
      </c>
      <c r="I70" s="90">
        <v>0</v>
      </c>
      <c r="J70" s="90">
        <v>0</v>
      </c>
      <c r="K70" s="90">
        <v>0</v>
      </c>
      <c r="L70" s="90">
        <v>0</v>
      </c>
      <c r="M70" s="90">
        <v>0</v>
      </c>
      <c r="N70" s="90">
        <v>0</v>
      </c>
      <c r="O70" s="90">
        <v>0</v>
      </c>
    </row>
    <row r="71" spans="1:15" ht="15.75" x14ac:dyDescent="0.25">
      <c r="A71" s="159"/>
      <c r="B71" s="162"/>
      <c r="C71" s="91" t="s">
        <v>9</v>
      </c>
      <c r="D71" s="90">
        <v>0</v>
      </c>
      <c r="E71" s="90">
        <v>0</v>
      </c>
      <c r="F71" s="90">
        <v>0</v>
      </c>
      <c r="G71" s="90">
        <v>0</v>
      </c>
      <c r="H71" s="90">
        <v>0</v>
      </c>
      <c r="I71" s="90">
        <v>0</v>
      </c>
      <c r="J71" s="90">
        <v>0</v>
      </c>
      <c r="K71" s="90">
        <v>0</v>
      </c>
      <c r="L71" s="90">
        <v>0</v>
      </c>
      <c r="M71" s="90">
        <v>0</v>
      </c>
      <c r="N71" s="90">
        <v>0</v>
      </c>
      <c r="O71" s="90">
        <v>0</v>
      </c>
    </row>
    <row r="72" spans="1:15" ht="15.75" x14ac:dyDescent="0.25">
      <c r="A72" s="160"/>
      <c r="B72" s="163"/>
      <c r="C72" s="91" t="s">
        <v>13</v>
      </c>
      <c r="D72" s="90">
        <v>0</v>
      </c>
      <c r="E72" s="90">
        <v>0</v>
      </c>
      <c r="F72" s="90">
        <v>0</v>
      </c>
      <c r="G72" s="90">
        <v>0</v>
      </c>
      <c r="H72" s="90">
        <v>0</v>
      </c>
      <c r="I72" s="90">
        <v>0</v>
      </c>
      <c r="J72" s="90">
        <v>0</v>
      </c>
      <c r="K72" s="90">
        <v>0</v>
      </c>
      <c r="L72" s="90">
        <v>0</v>
      </c>
      <c r="M72" s="90">
        <v>0</v>
      </c>
      <c r="N72" s="90">
        <v>0</v>
      </c>
      <c r="O72" s="90">
        <v>0</v>
      </c>
    </row>
  </sheetData>
  <mergeCells count="24">
    <mergeCell ref="A66:A72"/>
    <mergeCell ref="B66:B72"/>
    <mergeCell ref="A8:A14"/>
    <mergeCell ref="B8:B14"/>
    <mergeCell ref="A59:A65"/>
    <mergeCell ref="B59:B65"/>
    <mergeCell ref="A52:A58"/>
    <mergeCell ref="B52:B58"/>
    <mergeCell ref="B45:B51"/>
    <mergeCell ref="A37:A43"/>
    <mergeCell ref="B37:B43"/>
    <mergeCell ref="A45:A51"/>
    <mergeCell ref="A30:A36"/>
    <mergeCell ref="B30:B36"/>
    <mergeCell ref="D5:O5"/>
    <mergeCell ref="E1:O1"/>
    <mergeCell ref="A3:O3"/>
    <mergeCell ref="B15:B21"/>
    <mergeCell ref="A23:A29"/>
    <mergeCell ref="B23:B29"/>
    <mergeCell ref="A15:A21"/>
    <mergeCell ref="B5:B6"/>
    <mergeCell ref="A5:A6"/>
    <mergeCell ref="C5:C6"/>
  </mergeCells>
  <printOptions horizontalCentered="1"/>
  <pageMargins left="0.39370078740157483" right="0.39370078740157483" top="0.55118110236220474" bottom="0.55118110236220474" header="0.27559055118110237" footer="0.27559055118110237"/>
  <pageSetup paperSize="9" scale="59" firstPageNumber="163" fitToHeight="0" orientation="landscape" r:id="rId1"/>
  <headerFooter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приложение1</vt:lpstr>
      <vt:lpstr>приложение2</vt:lpstr>
      <vt:lpstr>приложение 3</vt:lpstr>
      <vt:lpstr>'приложение 3'!Заголовки_для_печати</vt:lpstr>
      <vt:lpstr>приложение2!Заголовки_для_печати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User</cp:lastModifiedBy>
  <cp:lastPrinted>2021-01-25T13:17:06Z</cp:lastPrinted>
  <dcterms:created xsi:type="dcterms:W3CDTF">2005-05-11T09:34:44Z</dcterms:created>
  <dcterms:modified xsi:type="dcterms:W3CDTF">2021-01-25T13:18:58Z</dcterms:modified>
</cp:coreProperties>
</file>