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Все документы\Молодые семьи\Внесение изменений в программу\изменения 2025\программа молодая семья № от .01.2025\Подпрограмма №2 № от .01.2025\"/>
    </mc:Choice>
  </mc:AlternateContent>
  <bookViews>
    <workbookView xWindow="0" yWindow="0" windowWidth="28800" windowHeight="12330" tabRatio="694" activeTab="2"/>
  </bookViews>
  <sheets>
    <sheet name="приложение1" sheetId="60" r:id="rId1"/>
    <sheet name="приложение2" sheetId="51" r:id="rId2"/>
    <sheet name="приложение 3" sheetId="56" r:id="rId3"/>
  </sheets>
  <definedNames>
    <definedName name="_xlnm.Print_Titles" localSheetId="2">'приложение 3'!$4:$5</definedName>
    <definedName name="_xlnm.Print_Titles" localSheetId="1">приложение2!$5:$7</definedName>
    <definedName name="_xlnm.Print_Area" localSheetId="2">'приложение 3'!$A$1:$Q$28</definedName>
  </definedNames>
  <calcPr calcId="162913"/>
</workbook>
</file>

<file path=xl/calcChain.xml><?xml version="1.0" encoding="utf-8"?>
<calcChain xmlns="http://schemas.openxmlformats.org/spreadsheetml/2006/main">
  <c r="P22" i="56" l="1"/>
  <c r="P15" i="56"/>
  <c r="P8" i="56"/>
  <c r="Q8" i="56"/>
  <c r="Q7" i="56" s="1"/>
  <c r="P9" i="56"/>
  <c r="Q9" i="56"/>
  <c r="P10" i="56"/>
  <c r="Q10" i="56"/>
  <c r="P11" i="56"/>
  <c r="Q11" i="56"/>
  <c r="P12" i="56"/>
  <c r="Q12" i="56"/>
  <c r="P13" i="56"/>
  <c r="Q13" i="56"/>
  <c r="P7" i="56" l="1"/>
  <c r="O22" i="56"/>
  <c r="O15" i="56"/>
  <c r="O13" i="56"/>
  <c r="O12" i="56"/>
  <c r="O11" i="56"/>
  <c r="O10" i="56"/>
  <c r="O9" i="56"/>
  <c r="O8" i="56"/>
  <c r="O7" i="56" l="1"/>
  <c r="D15" i="56" l="1"/>
  <c r="E15" i="56"/>
  <c r="F15" i="56"/>
  <c r="G15" i="56"/>
  <c r="H15" i="56"/>
  <c r="I15" i="56"/>
  <c r="J15" i="56"/>
  <c r="K15" i="56"/>
  <c r="L15" i="56"/>
  <c r="M15" i="56"/>
  <c r="N15" i="56"/>
  <c r="Q15" i="56"/>
  <c r="E10" i="56"/>
  <c r="F10" i="56"/>
  <c r="G10" i="56"/>
  <c r="H10" i="56"/>
  <c r="I10" i="56"/>
  <c r="J10" i="56"/>
  <c r="K10" i="56"/>
  <c r="L10" i="56"/>
  <c r="M10" i="56"/>
  <c r="N10" i="56"/>
  <c r="D10" i="56"/>
  <c r="R10" i="56" l="1"/>
  <c r="D13" i="56"/>
  <c r="D12" i="56"/>
  <c r="D11" i="56"/>
  <c r="D9" i="56"/>
  <c r="D8" i="56"/>
  <c r="D7" i="56" s="1"/>
  <c r="E8" i="56"/>
  <c r="F8" i="56"/>
  <c r="G8" i="56"/>
  <c r="H8" i="56"/>
  <c r="I8" i="56"/>
  <c r="J8" i="56"/>
  <c r="K8" i="56"/>
  <c r="L8" i="56"/>
  <c r="M8" i="56"/>
  <c r="N8" i="56"/>
  <c r="E9" i="56"/>
  <c r="F9" i="56"/>
  <c r="G9" i="56"/>
  <c r="H9" i="56"/>
  <c r="I9" i="56"/>
  <c r="J9" i="56"/>
  <c r="K9" i="56"/>
  <c r="L9" i="56"/>
  <c r="M9" i="56"/>
  <c r="N9" i="56"/>
  <c r="E11" i="56"/>
  <c r="F11" i="56"/>
  <c r="G11" i="56"/>
  <c r="H11" i="56"/>
  <c r="I11" i="56"/>
  <c r="J11" i="56"/>
  <c r="K11" i="56"/>
  <c r="L11" i="56"/>
  <c r="M11" i="56"/>
  <c r="N11" i="56"/>
  <c r="E12" i="56"/>
  <c r="F12" i="56"/>
  <c r="G12" i="56"/>
  <c r="H12" i="56"/>
  <c r="I12" i="56"/>
  <c r="J12" i="56"/>
  <c r="K12" i="56"/>
  <c r="L12" i="56"/>
  <c r="M12" i="56"/>
  <c r="N12" i="56"/>
  <c r="E13" i="56"/>
  <c r="F13" i="56"/>
  <c r="G13" i="56"/>
  <c r="H13" i="56"/>
  <c r="I13" i="56"/>
  <c r="J13" i="56"/>
  <c r="K13" i="56"/>
  <c r="L13" i="56"/>
  <c r="M13" i="56"/>
  <c r="N13" i="56"/>
  <c r="H22" i="56"/>
  <c r="I22" i="56"/>
  <c r="J22" i="56"/>
  <c r="K22" i="56"/>
  <c r="L22" i="56"/>
  <c r="M22" i="56"/>
  <c r="N22" i="56"/>
  <c r="Q22" i="56"/>
  <c r="E22" i="56"/>
  <c r="F22" i="56"/>
  <c r="G22" i="56"/>
  <c r="D22" i="56"/>
  <c r="K7" i="56" l="1"/>
  <c r="M7" i="56"/>
  <c r="R13" i="56"/>
  <c r="L7" i="56"/>
  <c r="G7" i="56"/>
  <c r="R11" i="56"/>
  <c r="R12" i="56"/>
  <c r="N7" i="56"/>
  <c r="J7" i="56"/>
  <c r="F7" i="56"/>
  <c r="I7" i="56"/>
  <c r="R8" i="56"/>
  <c r="E7" i="56"/>
  <c r="R9" i="56"/>
  <c r="H7" i="56"/>
  <c r="R7" i="56" l="1"/>
</calcChain>
</file>

<file path=xl/sharedStrings.xml><?xml version="1.0" encoding="utf-8"?>
<sst xmlns="http://schemas.openxmlformats.org/spreadsheetml/2006/main" count="97" uniqueCount="66">
  <si>
    <t>в том числе:</t>
  </si>
  <si>
    <t>№ п/п</t>
  </si>
  <si>
    <t>1</t>
  </si>
  <si>
    <t>Наименование показателя (индикатора)</t>
  </si>
  <si>
    <t>Ед. измерения</t>
  </si>
  <si>
    <t>Значения показателя (индикатора) по годам реализации государственной программы</t>
  </si>
  <si>
    <t>Статус</t>
  </si>
  <si>
    <t>областной бюджет</t>
  </si>
  <si>
    <t>местный бюджет</t>
  </si>
  <si>
    <t>юридические лица</t>
  </si>
  <si>
    <t>всего, в том числе:</t>
  </si>
  <si>
    <t>Источники ресурсного обеспечения</t>
  </si>
  <si>
    <t xml:space="preserve">федеральный бюджет </t>
  </si>
  <si>
    <t>физические лица</t>
  </si>
  <si>
    <t>_____________________________</t>
  </si>
  <si>
    <t>Показатель (индикатор) общий для муниципальной программы</t>
  </si>
  <si>
    <t xml:space="preserve">Наименование муниципальной программы, подпрограммы, основного мероприятия </t>
  </si>
  <si>
    <t>ОСНОВНОЕ МЕРОПРИЯТИЕ 1</t>
  </si>
  <si>
    <t>Оценка расходов по годам реализации муниципальной программы, тыс. руб.</t>
  </si>
  <si>
    <t>1.1.</t>
  </si>
  <si>
    <t>ПОДПРОГРАММА</t>
  </si>
  <si>
    <r>
      <t xml:space="preserve">юридические лица </t>
    </r>
    <r>
      <rPr>
        <b/>
        <vertAlign val="superscript"/>
        <sz val="10"/>
        <rFont val="Times New Roman"/>
        <family val="1"/>
        <charset val="204"/>
      </rPr>
      <t>1</t>
    </r>
  </si>
  <si>
    <t xml:space="preserve">внебюджетные фонды                        </t>
  </si>
  <si>
    <t>0</t>
  </si>
  <si>
    <t>Строительство дома для медицинских работников</t>
  </si>
  <si>
    <t>кв.м.</t>
  </si>
  <si>
    <t>Ввод жилого дома для медицинских работников (30 квартир)</t>
  </si>
  <si>
    <t>Ответственный исполнитель муниципальной подпрограммы</t>
  </si>
  <si>
    <t>Исполнители муниципальной подпрограммы</t>
  </si>
  <si>
    <t>Основные разработчики муниципальной подпрограммы</t>
  </si>
  <si>
    <t>Основные мероприятия подпрограммы</t>
  </si>
  <si>
    <t>Цель муниципальной подпрограммы</t>
  </si>
  <si>
    <t>Задачи муниципальной подпрограммы</t>
  </si>
  <si>
    <t>Целевые индикаторы и показатели муниципальной подпрограммы</t>
  </si>
  <si>
    <t>Этапы и сроки реализации муниципальной подпрограммы</t>
  </si>
  <si>
    <t>Объемы и источники финансирования муниципальной подпрограммы (в действующих ценах каждого года реализации муниципальной программы) 1</t>
  </si>
  <si>
    <t>Ожидаемые конечные результаты реализации муниципальной подпрограммы</t>
  </si>
  <si>
    <t>Создание благоприятных условий для развития спорта, здравоохранения, обеспечение населения качественным медицинским обслуживанием.</t>
  </si>
  <si>
    <t>1.2.</t>
  </si>
  <si>
    <t>1. Обеспечение качественного медицинского облуживания на более высоком уровне.
2. Работа с кадрами, привлечение специалистов на работу в БУЗ ВО "Лискинская РБ".
3. Обеспечение жильем работников бюджетной сферы.</t>
  </si>
  <si>
    <t xml:space="preserve">Пункт Фед. плана
 стат. работ
</t>
  </si>
  <si>
    <t xml:space="preserve">ОСНОВНОЕ МЕРОПРИЯТИЕ 1: Обеспечение жильем работников бюджетной сферы </t>
  </si>
  <si>
    <t>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  подпрограммы "Обеспечение жильем работников бюджетной сферы"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области"</t>
  </si>
  <si>
    <t xml:space="preserve"> "Обеспечение жильем работников бюджетной сферы" </t>
  </si>
  <si>
    <t>МУНИЦИПАЛЬНАЯ ПРОГРАММА "Обеспечение доступным и комфортным жильем и коммунальными услугами населения Лискинского муниципального района Воронежской области"</t>
  </si>
  <si>
    <t>ПОДПРОГРАММА  "Обеспечение жильем работников бюджетной сферы"</t>
  </si>
  <si>
    <t>Приложение 1 
к подпрограмме "Обеспечение жильем работников бюджетной сферы"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области"</t>
  </si>
  <si>
    <t>Приложение 2 
к подпрограмме "Обеспечение жильем работников бюджетной сферы"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области"</t>
  </si>
  <si>
    <t>Приложение 3 
к подпрограмме "Обеспечение жильем работников бюджетной сферы"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области"</t>
  </si>
  <si>
    <t>Администрации Лискинского муниципального района Воронежской области</t>
  </si>
  <si>
    <r>
      <t xml:space="preserve">Отдел по управлению муниципальным имуществом администрации Лискинского муниципального района; </t>
    </r>
    <r>
      <rPr>
        <sz val="12"/>
        <rFont val="Times New Roman"/>
        <family val="1"/>
        <charset val="204"/>
      </rPr>
      <t xml:space="preserve">отдел по финансам и бюджетной политике администрации Лискинского муниципального </t>
    </r>
    <r>
      <rPr>
        <sz val="12"/>
        <color indexed="8"/>
        <rFont val="Times New Roman"/>
        <family val="1"/>
        <charset val="204"/>
      </rPr>
      <t xml:space="preserve">района Воронежской области </t>
    </r>
  </si>
  <si>
    <t xml:space="preserve">Привлечение новых специалистов на работу в БУЗ ВО "Лискинская РБ", улучшение качества медицинского облуживания населения района, ввод жилья для медицинских работников, приобретение жилья работникам бюджетной сферы </t>
  </si>
  <si>
    <t>ПАСПОРТ
муниципальной подпрограммы "Обеспечение жильем работников бюджетной сферы"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области"</t>
  </si>
  <si>
    <t>Отдел по экономике и инвестиционным программам администрации Лискинского муниципального района Воронежской области</t>
  </si>
  <si>
    <t xml:space="preserve">Согласно Порядка по разработке, реализации и оценки эффективности муниципальных программ в Лискинском муниципальном районе Воронежской области в новой редакции, утвержденного постановлением администрации Лискинского муниципального района от 21.03.2016 №159 прилагается:
Приложение №2 - Сведения о показателях (индикаторах) подпрограммы "Обеспечение жильем работников бюджетной сферы"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области";
Приложение №3 - 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  подпрограммы "Обеспечение жильем работников бюджетной сферы"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области".
</t>
  </si>
  <si>
    <t>Сведения о показателях (индикаторах) подпрограммы "Обеспечение жильем работников бюджетной сферы"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области"
 и их значениях</t>
  </si>
  <si>
    <t>ед.</t>
  </si>
  <si>
    <t>1. Ввод жилого дома для медицинских работников. 
2. Приобретение квартир (жилых домов) для работников бюджетной сферы.</t>
  </si>
  <si>
    <t>Приобретение квартир (жилых домов) для работников бюджетной сферы</t>
  </si>
  <si>
    <t>2 кв.</t>
  </si>
  <si>
    <t>5кв.+1дом</t>
  </si>
  <si>
    <t>10 кв.дол.уч. Не выдали людям</t>
  </si>
  <si>
    <t>6 кв.</t>
  </si>
  <si>
    <t xml:space="preserve">1. Ввод 1 619 кв.м. жилья для медицинских работников, приобртение квартир работникам бюджетной сферы.
2. Приобретение 28 квартир и 1 жилого дома для работников бюджетной сферы. </t>
  </si>
  <si>
    <t>2014 - 2027 годы</t>
  </si>
  <si>
    <t>Всего: из средств местного бюджета 148 720,683 тыс.руб., в т.ч. 
- 2014 г. - 53 901 тыс.руб.
- 2017 г. - 6 263,8 тыс. руб.
- 2019 г. - 4 000,0 тыс. руб.
- 2020 г.- 3 297,0 тыс. руб.
- 2021 г. - 0,00 тыс.руб.
- 2022 г. - 20 928,7 тыс.руб.
- 2023 г. - 40 275,3 тыс.руб.
- 2024 г. - 20 054,883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</si>
</sst>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#,##0.000"/>
  </numFmts>
  <fonts count="1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9"/>
      <name val="Arial Cyr"/>
      <charset val="204"/>
    </font>
    <font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7" fillId="0" borderId="0" applyFont="0" applyFill="0" applyBorder="0" applyAlignment="0" applyProtection="0"/>
  </cellStyleXfs>
  <cellXfs count="80">
    <xf numFmtId="0" fontId="0" fillId="0" borderId="0" xfId="0"/>
    <xf numFmtId="0" fontId="2" fillId="0" borderId="0" xfId="0" applyFont="1"/>
    <xf numFmtId="0" fontId="0" fillId="0" borderId="0" xfId="0" applyFont="1"/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Fill="1"/>
    <xf numFmtId="0" fontId="2" fillId="3" borderId="0" xfId="0" applyFont="1" applyFill="1" applyBorder="1" applyAlignment="1">
      <alignment vertical="center" wrapText="1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left" wrapText="1"/>
    </xf>
    <xf numFmtId="0" fontId="0" fillId="0" borderId="0" xfId="0" applyFont="1" applyBorder="1"/>
    <xf numFmtId="0" fontId="2" fillId="0" borderId="0" xfId="0" applyFont="1" applyAlignment="1">
      <alignment horizontal="right"/>
    </xf>
    <xf numFmtId="0" fontId="0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vertical="top"/>
    </xf>
    <xf numFmtId="0" fontId="0" fillId="0" borderId="1" xfId="0" applyFont="1" applyBorder="1"/>
    <xf numFmtId="0" fontId="2" fillId="0" borderId="1" xfId="0" applyFont="1" applyBorder="1" applyAlignment="1">
      <alignment horizontal="center"/>
    </xf>
    <xf numFmtId="165" fontId="2" fillId="0" borderId="1" xfId="0" applyNumberFormat="1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49" fontId="9" fillId="4" borderId="1" xfId="0" applyNumberFormat="1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0" fillId="0" borderId="0" xfId="0" applyFill="1"/>
    <xf numFmtId="0" fontId="0" fillId="0" borderId="0" xfId="0" applyFont="1" applyFill="1"/>
    <xf numFmtId="0" fontId="2" fillId="0" borderId="0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vertical="top" wrapText="1"/>
    </xf>
    <xf numFmtId="0" fontId="0" fillId="0" borderId="0" xfId="0" applyFont="1" applyFill="1" applyBorder="1"/>
    <xf numFmtId="0" fontId="2" fillId="0" borderId="0" xfId="0" applyFont="1" applyFill="1"/>
    <xf numFmtId="0" fontId="5" fillId="0" borderId="0" xfId="0" applyFont="1" applyFill="1" applyAlignment="1">
      <alignment horizontal="right" vertical="top" wrapText="1"/>
    </xf>
    <xf numFmtId="0" fontId="2" fillId="0" borderId="1" xfId="0" applyFont="1" applyFill="1" applyBorder="1"/>
    <xf numFmtId="0" fontId="0" fillId="0" borderId="1" xfId="0" applyFill="1" applyBorder="1"/>
    <xf numFmtId="0" fontId="2" fillId="0" borderId="0" xfId="0" applyFont="1" applyFill="1" applyAlignment="1"/>
    <xf numFmtId="0" fontId="3" fillId="0" borderId="0" xfId="0" applyFont="1" applyFill="1" applyAlignment="1"/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166" fontId="11" fillId="0" borderId="0" xfId="0" applyNumberFormat="1" applyFont="1"/>
    <xf numFmtId="0" fontId="12" fillId="0" borderId="0" xfId="0" applyFont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/>
    </xf>
    <xf numFmtId="0" fontId="12" fillId="0" borderId="0" xfId="0" applyFont="1" applyAlignment="1">
      <alignment horizontal="center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left" wrapText="1"/>
    </xf>
    <xf numFmtId="166" fontId="2" fillId="0" borderId="1" xfId="0" applyNumberFormat="1" applyFont="1" applyFill="1" applyBorder="1" applyAlignment="1">
      <alignment horizontal="center" wrapText="1"/>
    </xf>
    <xf numFmtId="166" fontId="8" fillId="4" borderId="1" xfId="0" applyNumberFormat="1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right" vertical="top" wrapText="1"/>
    </xf>
    <xf numFmtId="0" fontId="2" fillId="3" borderId="1" xfId="0" applyFont="1" applyFill="1" applyBorder="1" applyAlignment="1">
      <alignment horizontal="center" wrapText="1"/>
    </xf>
    <xf numFmtId="49" fontId="8" fillId="4" borderId="1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5" fillId="0" borderId="0" xfId="0" applyFont="1" applyFill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5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B23"/>
  <sheetViews>
    <sheetView view="pageBreakPreview" zoomScaleSheetLayoutView="100" workbookViewId="0">
      <selection activeCell="B13" sqref="B13"/>
    </sheetView>
  </sheetViews>
  <sheetFormatPr defaultRowHeight="12.75" x14ac:dyDescent="0.2"/>
  <cols>
    <col min="1" max="1" width="45" customWidth="1"/>
    <col min="2" max="2" width="50.140625" style="38" customWidth="1"/>
  </cols>
  <sheetData>
    <row r="1" spans="1:2" s="38" customFormat="1" ht="110.25" x14ac:dyDescent="0.25">
      <c r="A1" s="7"/>
      <c r="B1" s="44" t="s">
        <v>46</v>
      </c>
    </row>
    <row r="2" spans="1:2" s="38" customFormat="1" ht="15.75" x14ac:dyDescent="0.25">
      <c r="A2" s="7"/>
      <c r="B2" s="44"/>
    </row>
    <row r="3" spans="1:2" s="38" customFormat="1" ht="89.25" customHeight="1" x14ac:dyDescent="0.2">
      <c r="A3" s="64" t="s">
        <v>52</v>
      </c>
      <c r="B3" s="65"/>
    </row>
    <row r="4" spans="1:2" s="38" customFormat="1" ht="31.5" x14ac:dyDescent="0.2">
      <c r="A4" s="24" t="s">
        <v>27</v>
      </c>
      <c r="B4" s="22" t="s">
        <v>49</v>
      </c>
    </row>
    <row r="5" spans="1:2" s="39" customFormat="1" ht="94.5" x14ac:dyDescent="0.2">
      <c r="A5" s="24" t="s">
        <v>28</v>
      </c>
      <c r="B5" s="22" t="s">
        <v>50</v>
      </c>
    </row>
    <row r="6" spans="1:2" s="39" customFormat="1" ht="48.75" customHeight="1" x14ac:dyDescent="0.2">
      <c r="A6" s="24" t="s">
        <v>29</v>
      </c>
      <c r="B6" s="22" t="s">
        <v>53</v>
      </c>
    </row>
    <row r="7" spans="1:2" s="39" customFormat="1" ht="64.5" customHeight="1" x14ac:dyDescent="0.2">
      <c r="A7" s="24" t="s">
        <v>30</v>
      </c>
      <c r="B7" s="22" t="s">
        <v>57</v>
      </c>
    </row>
    <row r="8" spans="1:2" s="40" customFormat="1" ht="49.5" customHeight="1" x14ac:dyDescent="0.2">
      <c r="A8" s="24" t="s">
        <v>31</v>
      </c>
      <c r="B8" s="24" t="s">
        <v>37</v>
      </c>
    </row>
    <row r="9" spans="1:2" s="42" customFormat="1" ht="94.5" x14ac:dyDescent="0.2">
      <c r="A9" s="24" t="s">
        <v>32</v>
      </c>
      <c r="B9" s="41" t="s">
        <v>39</v>
      </c>
    </row>
    <row r="10" spans="1:2" s="42" customFormat="1" ht="78.75" customHeight="1" x14ac:dyDescent="0.2">
      <c r="A10" s="24" t="s">
        <v>33</v>
      </c>
      <c r="B10" s="21" t="s">
        <v>63</v>
      </c>
    </row>
    <row r="11" spans="1:2" s="39" customFormat="1" ht="39" customHeight="1" x14ac:dyDescent="0.2">
      <c r="A11" s="24" t="s">
        <v>34</v>
      </c>
      <c r="B11" s="21" t="s">
        <v>64</v>
      </c>
    </row>
    <row r="12" spans="1:2" s="39" customFormat="1" ht="157.5" x14ac:dyDescent="0.2">
      <c r="A12" s="24" t="s">
        <v>35</v>
      </c>
      <c r="B12" s="41" t="s">
        <v>65</v>
      </c>
    </row>
    <row r="13" spans="1:2" s="39" customFormat="1" ht="94.5" x14ac:dyDescent="0.2">
      <c r="A13" s="24" t="s">
        <v>36</v>
      </c>
      <c r="B13" s="21" t="s">
        <v>51</v>
      </c>
    </row>
    <row r="14" spans="1:2" s="39" customFormat="1" ht="15.75" x14ac:dyDescent="0.25">
      <c r="A14" s="25" t="s">
        <v>14</v>
      </c>
      <c r="B14" s="43"/>
    </row>
    <row r="15" spans="1:2" s="39" customFormat="1" ht="142.5" customHeight="1" x14ac:dyDescent="0.2">
      <c r="A15" s="66" t="s">
        <v>54</v>
      </c>
      <c r="B15" s="66"/>
    </row>
    <row r="16" spans="1:2" s="12" customFormat="1" ht="15.75" x14ac:dyDescent="0.25">
      <c r="A16" s="25"/>
      <c r="B16" s="43"/>
    </row>
    <row r="17" spans="1:2" s="12" customFormat="1" ht="15.75" x14ac:dyDescent="0.25">
      <c r="A17" s="25"/>
      <c r="B17" s="43"/>
    </row>
    <row r="18" spans="1:2" s="12" customFormat="1" ht="15.75" x14ac:dyDescent="0.25">
      <c r="A18" s="25"/>
      <c r="B18" s="43"/>
    </row>
    <row r="19" spans="1:2" s="12" customFormat="1" ht="15.75" x14ac:dyDescent="0.25">
      <c r="A19" s="25"/>
      <c r="B19" s="43"/>
    </row>
    <row r="20" spans="1:2" s="12" customFormat="1" ht="15.75" x14ac:dyDescent="0.25">
      <c r="A20" s="25"/>
      <c r="B20" s="43"/>
    </row>
    <row r="21" spans="1:2" ht="15.75" x14ac:dyDescent="0.25">
      <c r="A21" s="26"/>
      <c r="B21" s="43"/>
    </row>
    <row r="22" spans="1:2" ht="15.75" x14ac:dyDescent="0.25">
      <c r="A22" s="26"/>
      <c r="B22" s="47"/>
    </row>
    <row r="23" spans="1:2" x14ac:dyDescent="0.2">
      <c r="B23" s="48"/>
    </row>
  </sheetData>
  <mergeCells count="2">
    <mergeCell ref="A3:B3"/>
    <mergeCell ref="A15:B15"/>
  </mergeCells>
  <printOptions horizontalCentered="1"/>
  <pageMargins left="0.39370078740157483" right="0.39370078740157483" top="0.55118110236220474" bottom="0.55118110236220474" header="0.27559055118110237" footer="0.27559055118110237"/>
  <pageSetup paperSize="9" firstPageNumber="163" fitToHeight="0" orientation="portrait" r:id="rId1"/>
  <headerFooter differentFirst="1" scaleWithDoc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14"/>
  <sheetViews>
    <sheetView zoomScaleSheetLayoutView="100" workbookViewId="0">
      <selection activeCell="H13" sqref="H13:O13"/>
    </sheetView>
  </sheetViews>
  <sheetFormatPr defaultRowHeight="15.75" x14ac:dyDescent="0.25"/>
  <cols>
    <col min="1" max="1" width="8.28515625" style="1" customWidth="1"/>
    <col min="2" max="2" width="37.85546875" style="16" customWidth="1"/>
    <col min="3" max="3" width="12.140625" style="1" customWidth="1"/>
    <col min="4" max="4" width="10.28515625" style="1" customWidth="1"/>
    <col min="5" max="17" width="7.42578125" style="1" customWidth="1"/>
  </cols>
  <sheetData>
    <row r="1" spans="1:18" ht="126" customHeight="1" x14ac:dyDescent="0.25">
      <c r="A1" s="14"/>
      <c r="B1" s="15"/>
      <c r="C1" s="7"/>
      <c r="D1" s="7"/>
      <c r="E1" s="8"/>
      <c r="F1" s="8"/>
      <c r="G1" s="31"/>
      <c r="H1" s="31"/>
      <c r="I1" s="31"/>
      <c r="J1" s="31"/>
      <c r="K1" s="67" t="s">
        <v>47</v>
      </c>
      <c r="L1" s="67"/>
      <c r="M1" s="67"/>
      <c r="N1" s="67"/>
      <c r="O1" s="67"/>
      <c r="P1" s="67"/>
      <c r="Q1" s="67"/>
      <c r="R1" s="67"/>
    </row>
    <row r="2" spans="1:18" ht="13.5" customHeight="1" x14ac:dyDescent="0.25">
      <c r="A2" s="14"/>
      <c r="B2" s="15"/>
      <c r="C2" s="7"/>
      <c r="D2" s="7"/>
      <c r="E2" s="8"/>
      <c r="F2" s="8"/>
      <c r="G2" s="8"/>
      <c r="H2" s="8"/>
      <c r="I2" s="11"/>
    </row>
    <row r="3" spans="1:18" s="2" customFormat="1" ht="46.5" customHeight="1" x14ac:dyDescent="0.2">
      <c r="A3" s="70" t="s">
        <v>55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</row>
    <row r="4" spans="1:18" ht="15.75" customHeight="1" x14ac:dyDescent="0.2">
      <c r="A4" s="70"/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</row>
    <row r="5" spans="1:18" s="2" customFormat="1" ht="56.25" customHeight="1" x14ac:dyDescent="0.2">
      <c r="A5" s="71" t="s">
        <v>1</v>
      </c>
      <c r="B5" s="71" t="s">
        <v>3</v>
      </c>
      <c r="C5" s="71" t="s">
        <v>40</v>
      </c>
      <c r="D5" s="71" t="s">
        <v>4</v>
      </c>
      <c r="E5" s="71" t="s">
        <v>5</v>
      </c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</row>
    <row r="6" spans="1:18" s="2" customFormat="1" x14ac:dyDescent="0.25">
      <c r="A6" s="71"/>
      <c r="B6" s="71"/>
      <c r="C6" s="71"/>
      <c r="D6" s="71"/>
      <c r="E6" s="23">
        <v>2014</v>
      </c>
      <c r="F6" s="23">
        <v>2015</v>
      </c>
      <c r="G6" s="23">
        <v>2016</v>
      </c>
      <c r="H6" s="23">
        <v>2017</v>
      </c>
      <c r="I6" s="49">
        <v>2018</v>
      </c>
      <c r="J6" s="23">
        <v>2019</v>
      </c>
      <c r="K6" s="23">
        <v>2020</v>
      </c>
      <c r="L6" s="23">
        <v>2021</v>
      </c>
      <c r="M6" s="23">
        <v>2022</v>
      </c>
      <c r="N6" s="23">
        <v>2023</v>
      </c>
      <c r="O6" s="23">
        <v>2024</v>
      </c>
      <c r="P6" s="28">
        <v>2025</v>
      </c>
      <c r="Q6" s="23">
        <v>2026</v>
      </c>
      <c r="R6" s="23">
        <v>2027</v>
      </c>
    </row>
    <row r="7" spans="1:18" s="6" customFormat="1" x14ac:dyDescent="0.2">
      <c r="A7" s="49">
        <v>1</v>
      </c>
      <c r="B7" s="49">
        <v>2</v>
      </c>
      <c r="C7" s="49">
        <v>3</v>
      </c>
      <c r="D7" s="49">
        <v>4</v>
      </c>
      <c r="E7" s="49">
        <v>5</v>
      </c>
      <c r="F7" s="49">
        <v>6</v>
      </c>
      <c r="G7" s="49">
        <v>7</v>
      </c>
      <c r="H7" s="49">
        <v>8</v>
      </c>
      <c r="I7" s="49">
        <v>9</v>
      </c>
      <c r="J7" s="49">
        <v>10</v>
      </c>
      <c r="K7" s="49">
        <v>11</v>
      </c>
      <c r="L7" s="49">
        <v>12</v>
      </c>
      <c r="M7" s="49">
        <v>13</v>
      </c>
      <c r="N7" s="49">
        <v>14</v>
      </c>
      <c r="O7" s="49">
        <v>15</v>
      </c>
      <c r="P7" s="56">
        <v>16</v>
      </c>
      <c r="Q7" s="56">
        <v>17</v>
      </c>
      <c r="R7" s="56">
        <v>18</v>
      </c>
    </row>
    <row r="8" spans="1:18" s="2" customFormat="1" ht="29.25" customHeight="1" x14ac:dyDescent="0.25">
      <c r="A8" s="68" t="s">
        <v>44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</row>
    <row r="9" spans="1:18" s="2" customFormat="1" ht="19.5" customHeight="1" x14ac:dyDescent="0.25">
      <c r="A9" s="68" t="s">
        <v>45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</row>
    <row r="10" spans="1:18" s="10" customFormat="1" ht="31.5" x14ac:dyDescent="0.2">
      <c r="A10" s="18" t="s">
        <v>2</v>
      </c>
      <c r="B10" s="21" t="s">
        <v>15</v>
      </c>
      <c r="C10" s="18"/>
      <c r="D10" s="13"/>
      <c r="E10" s="13"/>
      <c r="F10" s="18"/>
      <c r="G10" s="13"/>
      <c r="H10" s="18"/>
      <c r="I10" s="18"/>
      <c r="J10" s="17"/>
      <c r="K10" s="17"/>
      <c r="L10" s="17"/>
      <c r="M10" s="17"/>
      <c r="N10" s="17"/>
      <c r="O10" s="17"/>
      <c r="P10" s="17"/>
      <c r="Q10" s="17"/>
      <c r="R10" s="27"/>
    </row>
    <row r="11" spans="1:18" s="10" customFormat="1" ht="21.75" customHeight="1" x14ac:dyDescent="0.2">
      <c r="A11" s="69" t="s">
        <v>41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</row>
    <row r="12" spans="1:18" s="10" customFormat="1" ht="31.5" x14ac:dyDescent="0.25">
      <c r="A12" s="18" t="s">
        <v>19</v>
      </c>
      <c r="B12" s="61" t="s">
        <v>26</v>
      </c>
      <c r="C12" s="18"/>
      <c r="D12" s="13" t="s">
        <v>25</v>
      </c>
      <c r="E12" s="30">
        <v>1619</v>
      </c>
      <c r="F12" s="18"/>
      <c r="G12" s="13"/>
      <c r="H12" s="18"/>
      <c r="I12" s="18"/>
      <c r="J12" s="17"/>
      <c r="K12" s="17"/>
      <c r="L12" s="17"/>
      <c r="M12" s="17"/>
      <c r="N12" s="17"/>
      <c r="O12" s="17"/>
      <c r="P12" s="17"/>
      <c r="Q12" s="17"/>
      <c r="R12" s="50"/>
    </row>
    <row r="13" spans="1:18" s="38" customFormat="1" ht="47.25" x14ac:dyDescent="0.25">
      <c r="A13" s="17" t="s">
        <v>38</v>
      </c>
      <c r="B13" s="60" t="s">
        <v>58</v>
      </c>
      <c r="C13" s="45"/>
      <c r="D13" s="17" t="s">
        <v>56</v>
      </c>
      <c r="E13" s="45"/>
      <c r="F13" s="45"/>
      <c r="G13" s="45"/>
      <c r="H13" s="17">
        <v>3</v>
      </c>
      <c r="I13" s="53"/>
      <c r="J13" s="17">
        <v>2</v>
      </c>
      <c r="K13" s="17">
        <v>2</v>
      </c>
      <c r="L13" s="17">
        <v>0</v>
      </c>
      <c r="M13" s="17">
        <v>6</v>
      </c>
      <c r="N13" s="17">
        <v>10</v>
      </c>
      <c r="O13" s="17">
        <v>6</v>
      </c>
      <c r="P13" s="17"/>
      <c r="Q13" s="17"/>
      <c r="R13" s="46"/>
    </row>
    <row r="14" spans="1:18" ht="57" x14ac:dyDescent="0.25">
      <c r="K14" s="1" t="s">
        <v>59</v>
      </c>
      <c r="M14" s="55" t="s">
        <v>60</v>
      </c>
      <c r="N14" s="55" t="s">
        <v>61</v>
      </c>
      <c r="O14" s="58" t="s">
        <v>62</v>
      </c>
      <c r="P14" s="58"/>
      <c r="Q14" s="58"/>
    </row>
  </sheetData>
  <mergeCells count="10">
    <mergeCell ref="K1:R1"/>
    <mergeCell ref="A9:R9"/>
    <mergeCell ref="A11:R11"/>
    <mergeCell ref="A3:R4"/>
    <mergeCell ref="E5:R5"/>
    <mergeCell ref="A8:R8"/>
    <mergeCell ref="A5:A6"/>
    <mergeCell ref="B5:B6"/>
    <mergeCell ref="D5:D6"/>
    <mergeCell ref="C5:C6"/>
  </mergeCells>
  <pageMargins left="0.39370078740157483" right="0.39370078740157483" top="0.55118110236220474" bottom="0.55118110236220474" header="0" footer="0"/>
  <pageSetup paperSize="9" scale="80" firstPageNumber="163" fitToHeight="0" orientation="landscape" r:id="rId1"/>
  <headerFooter scaleWithDoc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28"/>
  <sheetViews>
    <sheetView tabSelected="1" view="pageBreakPreview" topLeftCell="C4" zoomScaleNormal="100" zoomScaleSheetLayoutView="100" workbookViewId="0">
      <selection activeCell="P19" sqref="P19"/>
    </sheetView>
  </sheetViews>
  <sheetFormatPr defaultRowHeight="12.75" x14ac:dyDescent="0.2"/>
  <cols>
    <col min="1" max="1" width="21.140625" customWidth="1"/>
    <col min="2" max="2" width="26.28515625" customWidth="1"/>
    <col min="3" max="3" width="21.7109375" customWidth="1"/>
    <col min="4" max="4" width="11.42578125" customWidth="1"/>
    <col min="5" max="5" width="10" customWidth="1"/>
    <col min="6" max="6" width="10.42578125" customWidth="1"/>
    <col min="7" max="7" width="10.140625" customWidth="1"/>
    <col min="8" max="9" width="9.5703125" bestFit="1" customWidth="1"/>
    <col min="10" max="13" width="9.5703125" customWidth="1"/>
    <col min="14" max="14" width="11.42578125" customWidth="1"/>
    <col min="15" max="16" width="9.5703125" customWidth="1"/>
    <col min="17" max="17" width="9.5703125" bestFit="1" customWidth="1"/>
    <col min="18" max="18" width="10.7109375" bestFit="1" customWidth="1"/>
  </cols>
  <sheetData>
    <row r="1" spans="1:18" ht="99" customHeight="1" x14ac:dyDescent="0.25">
      <c r="B1" s="1"/>
      <c r="C1" s="1"/>
      <c r="D1" s="1"/>
      <c r="E1" s="1"/>
      <c r="F1" s="31"/>
      <c r="G1" s="31"/>
      <c r="H1" s="31"/>
      <c r="I1" s="31"/>
      <c r="J1" s="67" t="s">
        <v>48</v>
      </c>
      <c r="K1" s="67"/>
      <c r="L1" s="67"/>
      <c r="M1" s="67"/>
      <c r="N1" s="67"/>
      <c r="O1" s="67"/>
      <c r="P1" s="67"/>
      <c r="Q1" s="67"/>
    </row>
    <row r="2" spans="1:18" s="2" customFormat="1" ht="63.75" customHeight="1" x14ac:dyDescent="0.2">
      <c r="A2" s="75" t="s">
        <v>42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</row>
    <row r="3" spans="1:18" x14ac:dyDescent="0.2">
      <c r="A3" s="4"/>
      <c r="B3" s="5"/>
      <c r="C3" s="3"/>
      <c r="D3" s="3"/>
      <c r="E3" s="3"/>
      <c r="F3" s="3"/>
      <c r="G3" s="3"/>
    </row>
    <row r="4" spans="1:18" s="10" customFormat="1" ht="29.25" customHeight="1" x14ac:dyDescent="0.2">
      <c r="A4" s="78" t="s">
        <v>6</v>
      </c>
      <c r="B4" s="77" t="s">
        <v>16</v>
      </c>
      <c r="C4" s="71" t="s">
        <v>11</v>
      </c>
      <c r="D4" s="71" t="s">
        <v>18</v>
      </c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</row>
    <row r="5" spans="1:18" s="2" customFormat="1" ht="54" customHeight="1" x14ac:dyDescent="0.2">
      <c r="A5" s="78"/>
      <c r="B5" s="77"/>
      <c r="C5" s="71"/>
      <c r="D5" s="23">
        <v>2014</v>
      </c>
      <c r="E5" s="23">
        <v>2015</v>
      </c>
      <c r="F5" s="23">
        <v>2016</v>
      </c>
      <c r="G5" s="23">
        <v>2017</v>
      </c>
      <c r="H5" s="23">
        <v>2018</v>
      </c>
      <c r="I5" s="23">
        <v>2019</v>
      </c>
      <c r="J5" s="23">
        <v>2020</v>
      </c>
      <c r="K5" s="23">
        <v>2021</v>
      </c>
      <c r="L5" s="23">
        <v>2022</v>
      </c>
      <c r="M5" s="23">
        <v>2023</v>
      </c>
      <c r="N5" s="23">
        <v>2024</v>
      </c>
      <c r="O5" s="23">
        <v>2025</v>
      </c>
      <c r="P5" s="23">
        <v>2026</v>
      </c>
      <c r="Q5" s="23">
        <v>2027</v>
      </c>
    </row>
    <row r="6" spans="1:18" s="6" customFormat="1" ht="15.75" x14ac:dyDescent="0.2">
      <c r="A6" s="49">
        <v>1</v>
      </c>
      <c r="B6" s="49">
        <v>2</v>
      </c>
      <c r="C6" s="49">
        <v>3</v>
      </c>
      <c r="D6" s="49">
        <v>4</v>
      </c>
      <c r="E6" s="49">
        <v>5</v>
      </c>
      <c r="F6" s="49">
        <v>6</v>
      </c>
      <c r="G6" s="49">
        <v>7</v>
      </c>
      <c r="H6" s="49">
        <v>8</v>
      </c>
      <c r="I6" s="49">
        <v>9</v>
      </c>
      <c r="J6" s="49">
        <v>10</v>
      </c>
      <c r="K6" s="49">
        <v>11</v>
      </c>
      <c r="L6" s="49">
        <v>12</v>
      </c>
      <c r="M6" s="49">
        <v>13</v>
      </c>
      <c r="N6" s="49">
        <v>14</v>
      </c>
      <c r="O6" s="52">
        <v>15</v>
      </c>
      <c r="P6" s="59">
        <v>16</v>
      </c>
      <c r="Q6" s="59">
        <v>17</v>
      </c>
    </row>
    <row r="7" spans="1:18" s="2" customFormat="1" ht="19.5" customHeight="1" x14ac:dyDescent="0.25">
      <c r="A7" s="69" t="s">
        <v>20</v>
      </c>
      <c r="B7" s="79" t="s">
        <v>43</v>
      </c>
      <c r="C7" s="37" t="s">
        <v>10</v>
      </c>
      <c r="D7" s="51">
        <f>SUM(D8:D13)</f>
        <v>53901</v>
      </c>
      <c r="E7" s="51">
        <f t="shared" ref="E7:Q7" si="0">SUM(E8:E13)</f>
        <v>0</v>
      </c>
      <c r="F7" s="51">
        <f t="shared" si="0"/>
        <v>0</v>
      </c>
      <c r="G7" s="51">
        <f t="shared" si="0"/>
        <v>6263.8</v>
      </c>
      <c r="H7" s="51">
        <f t="shared" si="0"/>
        <v>0</v>
      </c>
      <c r="I7" s="51">
        <f t="shared" si="0"/>
        <v>4000</v>
      </c>
      <c r="J7" s="51">
        <f t="shared" si="0"/>
        <v>3297</v>
      </c>
      <c r="K7" s="51">
        <f t="shared" si="0"/>
        <v>0</v>
      </c>
      <c r="L7" s="51">
        <f t="shared" si="0"/>
        <v>20928.7</v>
      </c>
      <c r="M7" s="51">
        <f t="shared" si="0"/>
        <v>40275.300000000003</v>
      </c>
      <c r="N7" s="63">
        <f t="shared" si="0"/>
        <v>20054.883000000002</v>
      </c>
      <c r="O7" s="51">
        <f t="shared" ref="O7:Q7" si="1">SUM(O8:O13)</f>
        <v>0</v>
      </c>
      <c r="P7" s="51">
        <f t="shared" si="1"/>
        <v>0</v>
      </c>
      <c r="Q7" s="51">
        <f t="shared" si="1"/>
        <v>0</v>
      </c>
      <c r="R7" s="54">
        <f>SUM(D7:Q7)</f>
        <v>148720.68300000002</v>
      </c>
    </row>
    <row r="8" spans="1:18" s="2" customFormat="1" ht="19.5" customHeight="1" x14ac:dyDescent="0.25">
      <c r="A8" s="69"/>
      <c r="B8" s="79"/>
      <c r="C8" s="35" t="s">
        <v>12</v>
      </c>
      <c r="D8" s="51">
        <f t="shared" ref="D8:D13" si="2">D16+D23</f>
        <v>0</v>
      </c>
      <c r="E8" s="51">
        <f t="shared" ref="E8:Q12" si="3">E16+E23</f>
        <v>0</v>
      </c>
      <c r="F8" s="51">
        <f t="shared" si="3"/>
        <v>0</v>
      </c>
      <c r="G8" s="51">
        <f t="shared" si="3"/>
        <v>0</v>
      </c>
      <c r="H8" s="51">
        <f t="shared" si="3"/>
        <v>0</v>
      </c>
      <c r="I8" s="51">
        <f t="shared" si="3"/>
        <v>0</v>
      </c>
      <c r="J8" s="51">
        <f t="shared" si="3"/>
        <v>0</v>
      </c>
      <c r="K8" s="51">
        <f t="shared" si="3"/>
        <v>0</v>
      </c>
      <c r="L8" s="51">
        <f t="shared" si="3"/>
        <v>0</v>
      </c>
      <c r="M8" s="51">
        <f t="shared" si="3"/>
        <v>0</v>
      </c>
      <c r="N8" s="51">
        <f t="shared" si="3"/>
        <v>0</v>
      </c>
      <c r="O8" s="51">
        <f t="shared" ref="O8:Q8" si="4">O16+O23</f>
        <v>0</v>
      </c>
      <c r="P8" s="51">
        <f t="shared" si="4"/>
        <v>0</v>
      </c>
      <c r="Q8" s="51">
        <f t="shared" si="4"/>
        <v>0</v>
      </c>
      <c r="R8" s="54">
        <f t="shared" ref="R8:R13" si="5">SUM(D8:Q8)</f>
        <v>0</v>
      </c>
    </row>
    <row r="9" spans="1:18" s="2" customFormat="1" ht="19.5" customHeight="1" x14ac:dyDescent="0.25">
      <c r="A9" s="69"/>
      <c r="B9" s="79"/>
      <c r="C9" s="36" t="s">
        <v>7</v>
      </c>
      <c r="D9" s="51">
        <f t="shared" si="2"/>
        <v>0</v>
      </c>
      <c r="E9" s="51">
        <f t="shared" si="3"/>
        <v>0</v>
      </c>
      <c r="F9" s="51">
        <f t="shared" si="3"/>
        <v>0</v>
      </c>
      <c r="G9" s="57">
        <f t="shared" si="3"/>
        <v>0</v>
      </c>
      <c r="H9" s="51">
        <f t="shared" si="3"/>
        <v>0</v>
      </c>
      <c r="I9" s="51">
        <f t="shared" si="3"/>
        <v>0</v>
      </c>
      <c r="J9" s="51">
        <f t="shared" si="3"/>
        <v>0</v>
      </c>
      <c r="K9" s="51">
        <f t="shared" si="3"/>
        <v>0</v>
      </c>
      <c r="L9" s="51">
        <f t="shared" si="3"/>
        <v>0</v>
      </c>
      <c r="M9" s="51">
        <f t="shared" si="3"/>
        <v>0</v>
      </c>
      <c r="N9" s="51">
        <f t="shared" si="3"/>
        <v>0</v>
      </c>
      <c r="O9" s="51">
        <f t="shared" ref="O9:Q9" si="6">O17+O24</f>
        <v>0</v>
      </c>
      <c r="P9" s="51">
        <f t="shared" si="6"/>
        <v>0</v>
      </c>
      <c r="Q9" s="51">
        <f t="shared" si="6"/>
        <v>0</v>
      </c>
      <c r="R9" s="54">
        <f t="shared" si="5"/>
        <v>0</v>
      </c>
    </row>
    <row r="10" spans="1:18" ht="19.5" customHeight="1" x14ac:dyDescent="0.25">
      <c r="A10" s="69"/>
      <c r="B10" s="79"/>
      <c r="C10" s="36" t="s">
        <v>8</v>
      </c>
      <c r="D10" s="51">
        <f>D18+D25</f>
        <v>53901</v>
      </c>
      <c r="E10" s="51">
        <f t="shared" ref="E10:Q10" si="7">E18+E25</f>
        <v>0</v>
      </c>
      <c r="F10" s="51">
        <f t="shared" si="7"/>
        <v>0</v>
      </c>
      <c r="G10" s="51">
        <f t="shared" si="7"/>
        <v>6263.8</v>
      </c>
      <c r="H10" s="51">
        <f t="shared" si="7"/>
        <v>0</v>
      </c>
      <c r="I10" s="51">
        <f t="shared" si="7"/>
        <v>4000</v>
      </c>
      <c r="J10" s="51">
        <f t="shared" si="7"/>
        <v>3297</v>
      </c>
      <c r="K10" s="51">
        <f t="shared" si="7"/>
        <v>0</v>
      </c>
      <c r="L10" s="51">
        <f t="shared" si="7"/>
        <v>20928.7</v>
      </c>
      <c r="M10" s="51">
        <f t="shared" si="7"/>
        <v>40275.300000000003</v>
      </c>
      <c r="N10" s="63">
        <f t="shared" si="7"/>
        <v>20054.883000000002</v>
      </c>
      <c r="O10" s="51">
        <f t="shared" ref="O10:Q10" si="8">O18+O25</f>
        <v>0</v>
      </c>
      <c r="P10" s="51">
        <f t="shared" si="8"/>
        <v>0</v>
      </c>
      <c r="Q10" s="51">
        <f t="shared" si="8"/>
        <v>0</v>
      </c>
      <c r="R10" s="54">
        <f t="shared" si="5"/>
        <v>148720.68300000002</v>
      </c>
    </row>
    <row r="11" spans="1:18" ht="19.5" customHeight="1" x14ac:dyDescent="0.25">
      <c r="A11" s="69"/>
      <c r="B11" s="79"/>
      <c r="C11" s="37" t="s">
        <v>22</v>
      </c>
      <c r="D11" s="51">
        <f t="shared" si="2"/>
        <v>0</v>
      </c>
      <c r="E11" s="51">
        <f t="shared" si="3"/>
        <v>0</v>
      </c>
      <c r="F11" s="51">
        <f t="shared" si="3"/>
        <v>0</v>
      </c>
      <c r="G11" s="51">
        <f t="shared" si="3"/>
        <v>0</v>
      </c>
      <c r="H11" s="51">
        <f t="shared" si="3"/>
        <v>0</v>
      </c>
      <c r="I11" s="51">
        <f t="shared" si="3"/>
        <v>0</v>
      </c>
      <c r="J11" s="51">
        <f t="shared" si="3"/>
        <v>0</v>
      </c>
      <c r="K11" s="51">
        <f t="shared" si="3"/>
        <v>0</v>
      </c>
      <c r="L11" s="51">
        <f t="shared" si="3"/>
        <v>0</v>
      </c>
      <c r="M11" s="51">
        <f t="shared" si="3"/>
        <v>0</v>
      </c>
      <c r="N11" s="51">
        <f t="shared" si="3"/>
        <v>0</v>
      </c>
      <c r="O11" s="51">
        <f t="shared" ref="O11:Q11" si="9">O19+O26</f>
        <v>0</v>
      </c>
      <c r="P11" s="51">
        <f t="shared" si="9"/>
        <v>0</v>
      </c>
      <c r="Q11" s="51">
        <f t="shared" si="9"/>
        <v>0</v>
      </c>
      <c r="R11" s="54">
        <f t="shared" si="5"/>
        <v>0</v>
      </c>
    </row>
    <row r="12" spans="1:18" s="2" customFormat="1" ht="19.5" customHeight="1" x14ac:dyDescent="0.25">
      <c r="A12" s="69"/>
      <c r="B12" s="79"/>
      <c r="C12" s="36" t="s">
        <v>21</v>
      </c>
      <c r="D12" s="51">
        <f t="shared" si="2"/>
        <v>0</v>
      </c>
      <c r="E12" s="51">
        <f t="shared" si="3"/>
        <v>0</v>
      </c>
      <c r="F12" s="51">
        <f t="shared" si="3"/>
        <v>0</v>
      </c>
      <c r="G12" s="51">
        <f t="shared" si="3"/>
        <v>0</v>
      </c>
      <c r="H12" s="51">
        <f t="shared" si="3"/>
        <v>0</v>
      </c>
      <c r="I12" s="51">
        <f t="shared" si="3"/>
        <v>0</v>
      </c>
      <c r="J12" s="51">
        <f t="shared" si="3"/>
        <v>0</v>
      </c>
      <c r="K12" s="51">
        <f t="shared" si="3"/>
        <v>0</v>
      </c>
      <c r="L12" s="51">
        <f t="shared" si="3"/>
        <v>0</v>
      </c>
      <c r="M12" s="51">
        <f t="shared" si="3"/>
        <v>0</v>
      </c>
      <c r="N12" s="51">
        <f t="shared" si="3"/>
        <v>0</v>
      </c>
      <c r="O12" s="51">
        <f t="shared" ref="O12:Q12" si="10">O20+O27</f>
        <v>0</v>
      </c>
      <c r="P12" s="51">
        <f t="shared" si="10"/>
        <v>0</v>
      </c>
      <c r="Q12" s="51">
        <f t="shared" si="10"/>
        <v>0</v>
      </c>
      <c r="R12" s="54">
        <f t="shared" si="5"/>
        <v>0</v>
      </c>
    </row>
    <row r="13" spans="1:18" s="2" customFormat="1" ht="19.5" customHeight="1" x14ac:dyDescent="0.25">
      <c r="A13" s="69"/>
      <c r="B13" s="79"/>
      <c r="C13" s="36" t="s">
        <v>13</v>
      </c>
      <c r="D13" s="51">
        <f t="shared" si="2"/>
        <v>0</v>
      </c>
      <c r="E13" s="51">
        <f t="shared" ref="E13:Q13" si="11">E21+E28</f>
        <v>0</v>
      </c>
      <c r="F13" s="51">
        <f t="shared" si="11"/>
        <v>0</v>
      </c>
      <c r="G13" s="51">
        <f t="shared" si="11"/>
        <v>0</v>
      </c>
      <c r="H13" s="51">
        <f t="shared" si="11"/>
        <v>0</v>
      </c>
      <c r="I13" s="51">
        <f t="shared" si="11"/>
        <v>0</v>
      </c>
      <c r="J13" s="51">
        <f t="shared" si="11"/>
        <v>0</v>
      </c>
      <c r="K13" s="51">
        <f t="shared" si="11"/>
        <v>0</v>
      </c>
      <c r="L13" s="51">
        <f t="shared" si="11"/>
        <v>0</v>
      </c>
      <c r="M13" s="51">
        <f t="shared" si="11"/>
        <v>0</v>
      </c>
      <c r="N13" s="51">
        <f t="shared" si="11"/>
        <v>0</v>
      </c>
      <c r="O13" s="51">
        <f t="shared" ref="O13:Q13" si="12">O21+O28</f>
        <v>0</v>
      </c>
      <c r="P13" s="51">
        <f t="shared" si="12"/>
        <v>0</v>
      </c>
      <c r="Q13" s="51">
        <f t="shared" si="12"/>
        <v>0</v>
      </c>
      <c r="R13" s="54">
        <f t="shared" si="5"/>
        <v>0</v>
      </c>
    </row>
    <row r="14" spans="1:18" s="2" customFormat="1" ht="15.75" x14ac:dyDescent="0.25">
      <c r="A14" s="20" t="s">
        <v>0</v>
      </c>
      <c r="B14" s="19"/>
      <c r="C14" s="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</row>
    <row r="15" spans="1:18" s="2" customFormat="1" ht="19.5" customHeight="1" x14ac:dyDescent="0.25">
      <c r="A15" s="74" t="s">
        <v>17</v>
      </c>
      <c r="B15" s="72" t="s">
        <v>24</v>
      </c>
      <c r="C15" s="34" t="s">
        <v>10</v>
      </c>
      <c r="D15" s="29">
        <f>SUM(D16:D21)</f>
        <v>53901</v>
      </c>
      <c r="E15" s="29">
        <f t="shared" ref="E15:Q15" si="13">SUM(E16:E21)</f>
        <v>0</v>
      </c>
      <c r="F15" s="29">
        <f t="shared" si="13"/>
        <v>0</v>
      </c>
      <c r="G15" s="29">
        <f t="shared" si="13"/>
        <v>0</v>
      </c>
      <c r="H15" s="29">
        <f t="shared" si="13"/>
        <v>0</v>
      </c>
      <c r="I15" s="29">
        <f t="shared" si="13"/>
        <v>0</v>
      </c>
      <c r="J15" s="29">
        <f t="shared" si="13"/>
        <v>0</v>
      </c>
      <c r="K15" s="29">
        <f t="shared" si="13"/>
        <v>0</v>
      </c>
      <c r="L15" s="29">
        <f t="shared" si="13"/>
        <v>0</v>
      </c>
      <c r="M15" s="29">
        <f t="shared" si="13"/>
        <v>0</v>
      </c>
      <c r="N15" s="29">
        <f t="shared" si="13"/>
        <v>0</v>
      </c>
      <c r="O15" s="29">
        <f t="shared" ref="O15:P15" si="14">SUM(O16:O21)</f>
        <v>0</v>
      </c>
      <c r="P15" s="29">
        <f t="shared" si="14"/>
        <v>0</v>
      </c>
      <c r="Q15" s="29">
        <f t="shared" si="13"/>
        <v>0</v>
      </c>
    </row>
    <row r="16" spans="1:18" s="2" customFormat="1" ht="19.5" customHeight="1" x14ac:dyDescent="0.25">
      <c r="A16" s="74"/>
      <c r="B16" s="73"/>
      <c r="C16" s="32" t="s">
        <v>12</v>
      </c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</row>
    <row r="17" spans="1:17" s="2" customFormat="1" ht="19.5" customHeight="1" x14ac:dyDescent="0.25">
      <c r="A17" s="74"/>
      <c r="B17" s="73"/>
      <c r="C17" s="33" t="s">
        <v>7</v>
      </c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s="2" customFormat="1" ht="19.5" customHeight="1" x14ac:dyDescent="0.25">
      <c r="A18" s="74"/>
      <c r="B18" s="73"/>
      <c r="C18" s="33" t="s">
        <v>8</v>
      </c>
      <c r="D18" s="29">
        <v>53901</v>
      </c>
      <c r="E18" s="29" t="s">
        <v>23</v>
      </c>
      <c r="F18" s="29" t="s">
        <v>23</v>
      </c>
      <c r="G18" s="29" t="s">
        <v>23</v>
      </c>
      <c r="H18" s="29" t="s">
        <v>23</v>
      </c>
      <c r="I18" s="29" t="s">
        <v>23</v>
      </c>
      <c r="J18" s="29" t="s">
        <v>23</v>
      </c>
      <c r="K18" s="29" t="s">
        <v>23</v>
      </c>
      <c r="L18" s="29" t="s">
        <v>23</v>
      </c>
      <c r="M18" s="29" t="s">
        <v>23</v>
      </c>
      <c r="N18" s="29" t="s">
        <v>23</v>
      </c>
      <c r="O18" s="29" t="s">
        <v>23</v>
      </c>
      <c r="P18" s="29">
        <v>0</v>
      </c>
      <c r="Q18" s="29" t="s">
        <v>23</v>
      </c>
    </row>
    <row r="19" spans="1:17" s="2" customFormat="1" ht="19.5" customHeight="1" x14ac:dyDescent="0.25">
      <c r="A19" s="74"/>
      <c r="B19" s="73"/>
      <c r="C19" s="34" t="s">
        <v>22</v>
      </c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</row>
    <row r="20" spans="1:17" s="2" customFormat="1" ht="19.5" customHeight="1" x14ac:dyDescent="0.25">
      <c r="A20" s="74"/>
      <c r="B20" s="73"/>
      <c r="C20" s="33" t="s">
        <v>9</v>
      </c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</row>
    <row r="21" spans="1:17" s="2" customFormat="1" ht="19.5" customHeight="1" x14ac:dyDescent="0.25">
      <c r="A21" s="74"/>
      <c r="B21" s="73"/>
      <c r="C21" s="33" t="s">
        <v>13</v>
      </c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</row>
    <row r="22" spans="1:17" ht="19.5" customHeight="1" x14ac:dyDescent="0.25">
      <c r="A22" s="74"/>
      <c r="B22" s="72" t="s">
        <v>58</v>
      </c>
      <c r="C22" s="34" t="s">
        <v>10</v>
      </c>
      <c r="D22" s="29">
        <f>SUM(D23:D28)</f>
        <v>0</v>
      </c>
      <c r="E22" s="29">
        <f t="shared" ref="E22:H22" si="15">SUM(E23:E28)</f>
        <v>0</v>
      </c>
      <c r="F22" s="29">
        <f t="shared" si="15"/>
        <v>0</v>
      </c>
      <c r="G22" s="29">
        <f t="shared" si="15"/>
        <v>6263.8</v>
      </c>
      <c r="H22" s="29">
        <f t="shared" si="15"/>
        <v>0</v>
      </c>
      <c r="I22" s="29">
        <f t="shared" ref="I22" si="16">SUM(I23:I28)</f>
        <v>4000</v>
      </c>
      <c r="J22" s="29">
        <f t="shared" ref="J22" si="17">SUM(J23:J28)</f>
        <v>3297</v>
      </c>
      <c r="K22" s="29">
        <f t="shared" ref="K22:L22" si="18">SUM(K23:K28)</f>
        <v>0</v>
      </c>
      <c r="L22" s="29">
        <f t="shared" si="18"/>
        <v>20928.7</v>
      </c>
      <c r="M22" s="29">
        <f t="shared" ref="M22" si="19">SUM(M23:M28)</f>
        <v>40275.300000000003</v>
      </c>
      <c r="N22" s="62">
        <f t="shared" ref="N22" si="20">SUM(N23:N28)</f>
        <v>20054.883000000002</v>
      </c>
      <c r="O22" s="29">
        <f t="shared" ref="O22:Q22" si="21">SUM(O23:O28)</f>
        <v>0</v>
      </c>
      <c r="P22" s="29">
        <f t="shared" ref="P22" si="22">SUM(P23:P28)</f>
        <v>0</v>
      </c>
      <c r="Q22" s="29">
        <f t="shared" si="21"/>
        <v>0</v>
      </c>
    </row>
    <row r="23" spans="1:17" ht="19.5" customHeight="1" x14ac:dyDescent="0.25">
      <c r="A23" s="74"/>
      <c r="B23" s="73"/>
      <c r="C23" s="32" t="s">
        <v>12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62"/>
      <c r="O23" s="29"/>
      <c r="P23" s="29"/>
      <c r="Q23" s="29"/>
    </row>
    <row r="24" spans="1:17" ht="19.5" customHeight="1" x14ac:dyDescent="0.25">
      <c r="A24" s="74"/>
      <c r="B24" s="73"/>
      <c r="C24" s="33" t="s">
        <v>7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62"/>
      <c r="O24" s="29"/>
      <c r="P24" s="29"/>
      <c r="Q24" s="29"/>
    </row>
    <row r="25" spans="1:17" s="38" customFormat="1" ht="19.5" customHeight="1" x14ac:dyDescent="0.25">
      <c r="A25" s="74"/>
      <c r="B25" s="73"/>
      <c r="C25" s="33" t="s">
        <v>8</v>
      </c>
      <c r="D25" s="29" t="s">
        <v>23</v>
      </c>
      <c r="E25" s="29" t="s">
        <v>23</v>
      </c>
      <c r="F25" s="29" t="s">
        <v>23</v>
      </c>
      <c r="G25" s="29">
        <v>6263.8</v>
      </c>
      <c r="H25" s="29" t="s">
        <v>23</v>
      </c>
      <c r="I25" s="29">
        <v>4000</v>
      </c>
      <c r="J25" s="29">
        <v>3297</v>
      </c>
      <c r="K25" s="29">
        <v>0</v>
      </c>
      <c r="L25" s="29">
        <v>20928.7</v>
      </c>
      <c r="M25" s="29">
        <v>40275.300000000003</v>
      </c>
      <c r="N25" s="62">
        <v>20054.883000000002</v>
      </c>
      <c r="O25" s="29" t="s">
        <v>23</v>
      </c>
      <c r="P25" s="29">
        <v>0</v>
      </c>
      <c r="Q25" s="29" t="s">
        <v>23</v>
      </c>
    </row>
    <row r="26" spans="1:17" ht="19.5" customHeight="1" x14ac:dyDescent="0.25">
      <c r="A26" s="74"/>
      <c r="B26" s="73"/>
      <c r="C26" s="34" t="s">
        <v>22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</row>
    <row r="27" spans="1:17" ht="19.5" customHeight="1" x14ac:dyDescent="0.25">
      <c r="A27" s="74"/>
      <c r="B27" s="73"/>
      <c r="C27" s="33" t="s">
        <v>9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</row>
    <row r="28" spans="1:17" ht="19.5" customHeight="1" x14ac:dyDescent="0.25">
      <c r="A28" s="74"/>
      <c r="B28" s="73"/>
      <c r="C28" s="33" t="s">
        <v>13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</row>
  </sheetData>
  <mergeCells count="11">
    <mergeCell ref="J1:Q1"/>
    <mergeCell ref="B22:B28"/>
    <mergeCell ref="A15:A28"/>
    <mergeCell ref="A2:Q2"/>
    <mergeCell ref="D4:Q4"/>
    <mergeCell ref="B15:B21"/>
    <mergeCell ref="B4:B5"/>
    <mergeCell ref="A4:A5"/>
    <mergeCell ref="C4:C5"/>
    <mergeCell ref="A7:A13"/>
    <mergeCell ref="B7:B13"/>
  </mergeCells>
  <printOptions horizontalCentered="1"/>
  <pageMargins left="0.39370078740157483" right="0.39370078740157483" top="0.55118110236220474" bottom="0.55118110236220474" header="0.27559055118110237" footer="0.27559055118110237"/>
  <pageSetup paperSize="9" scale="67" firstPageNumber="163" fitToHeight="0" orientation="landscape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приложение1</vt:lpstr>
      <vt:lpstr>приложение2</vt:lpstr>
      <vt:lpstr>приложение 3</vt:lpstr>
      <vt:lpstr>'приложение 3'!Заголовки_для_печати</vt:lpstr>
      <vt:lpstr>приложение2!Заголовки_для_печати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Урусова Марина Петровна</cp:lastModifiedBy>
  <cp:lastPrinted>2025-01-17T08:10:40Z</cp:lastPrinted>
  <dcterms:created xsi:type="dcterms:W3CDTF">2005-05-11T09:34:44Z</dcterms:created>
  <dcterms:modified xsi:type="dcterms:W3CDTF">2025-01-23T12:48:45Z</dcterms:modified>
</cp:coreProperties>
</file>